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ARCHIVOS PLANEACION\PLANES\2019\Plan de Acción\Versión 1.0\"/>
    </mc:Choice>
  </mc:AlternateContent>
  <bookViews>
    <workbookView xWindow="0" yWindow="0" windowWidth="20490" windowHeight="7050" tabRatio="499" firstSheet="1" activeTab="1"/>
  </bookViews>
  <sheets>
    <sheet name="cump obj" sheetId="22" state="hidden" r:id="rId1"/>
    <sheet name="PLAN DE ACCION 1.0 " sheetId="69" r:id="rId2"/>
  </sheets>
  <externalReferences>
    <externalReference r:id="rId3"/>
  </externalReferences>
  <definedNames>
    <definedName name="_xlnm._FilterDatabase" localSheetId="1" hidden="1">'PLAN DE ACCION 1.0 '!$A$9:$BE$66</definedName>
    <definedName name="ACT" localSheetId="1">#REF!</definedName>
    <definedName name="ACT">#REF!</definedName>
    <definedName name="_xlnm.Print_Area" localSheetId="1">'PLAN DE ACCION 1.0 '!$A$1:$R$66</definedName>
    <definedName name="DEPENDENCIAS">'[1]Base de Datos'!$A$56:$A$136</definedName>
    <definedName name="ESTRATEGIAS">'[1]Base de Datos'!$A$24:$A$40</definedName>
    <definedName name="OBJETIVO_AMBIENTAL">'[1]Base de Datos'!$A$43:$A$53</definedName>
    <definedName name="OBJETIVO_CORPORATIVO">'[1]Base de Datos'!$A$19:$A$22</definedName>
    <definedName name="OBJETIVO_DEL_PROCESO">'[1]Base de Datos'!$I$1:$I$16</definedName>
    <definedName name="PROCESOS">'[1]Base de Datos'!$A$1:$A$16</definedName>
    <definedName name="PROYECTO_DE_INVERSION_ASOCIADO">'[1]Base de Datos'!$I$18:$I$23</definedName>
    <definedName name="_xlnm.Print_Titles" localSheetId="1">'PLAN DE ACCION 1.0 '!$1:$9</definedName>
    <definedName name="Z_63F2945C_D849_4075_9685_9AB0252B7EC9_.wvu.FilterData" localSheetId="1" hidden="1">'PLAN DE ACCION 1.0 '!$E$10:$R$12</definedName>
  </definedNames>
  <calcPr calcId="152511"/>
</workbook>
</file>

<file path=xl/calcChain.xml><?xml version="1.0" encoding="utf-8"?>
<calcChain xmlns="http://schemas.openxmlformats.org/spreadsheetml/2006/main">
  <c r="N34" i="69" l="1"/>
  <c r="S66" i="69" l="1"/>
  <c r="S65" i="69"/>
  <c r="S64" i="69"/>
  <c r="AK12" i="69"/>
  <c r="AI12" i="69"/>
  <c r="AF12" i="69"/>
  <c r="AF10" i="69"/>
  <c r="S1" i="22" l="1"/>
  <c r="S4" i="22"/>
  <c r="S2" i="22" s="1"/>
  <c r="T2" i="22" s="1"/>
  <c r="S3" i="22"/>
  <c r="C5" i="22"/>
  <c r="C10" i="22"/>
  <c r="D10" i="22"/>
  <c r="E10" i="22"/>
  <c r="F10" i="22"/>
  <c r="G10" i="22"/>
  <c r="H10" i="22"/>
  <c r="I10" i="22"/>
  <c r="J10" i="22"/>
  <c r="K10" i="22"/>
  <c r="L10" i="22"/>
  <c r="M10" i="22"/>
  <c r="C11" i="22"/>
  <c r="D11" i="22"/>
  <c r="E11" i="22"/>
  <c r="F11" i="22"/>
  <c r="G11" i="22"/>
  <c r="H11" i="22"/>
  <c r="I11" i="22"/>
  <c r="J11" i="22"/>
  <c r="K11" i="22"/>
  <c r="L11" i="22"/>
  <c r="M11" i="22"/>
  <c r="U2" i="22" l="1"/>
  <c r="C9" i="22"/>
  <c r="B9" i="22"/>
  <c r="C8" i="22"/>
  <c r="B8" i="22"/>
  <c r="V2" i="22" l="1"/>
  <c r="D8" i="22"/>
  <c r="D9" i="22"/>
  <c r="W2" i="22" l="1"/>
  <c r="E9" i="22"/>
  <c r="E8" i="22"/>
  <c r="X2" i="22" l="1"/>
  <c r="F9" i="22"/>
  <c r="F8" i="22"/>
  <c r="Y2" i="22" l="1"/>
  <c r="G8" i="22"/>
  <c r="G9" i="22"/>
  <c r="Z2" i="22" l="1"/>
  <c r="H9" i="22"/>
  <c r="H8" i="22"/>
  <c r="AA2" i="22" l="1"/>
  <c r="I8" i="22"/>
  <c r="I9" i="22"/>
  <c r="AB2" i="22" l="1"/>
  <c r="J9" i="22"/>
  <c r="J8" i="22"/>
  <c r="AC2" i="22" l="1"/>
  <c r="K8" i="22"/>
  <c r="K9" i="22"/>
  <c r="AD2" i="22" l="1"/>
  <c r="M9" i="22"/>
  <c r="M8" i="22"/>
  <c r="L9" i="22"/>
  <c r="L8" i="22"/>
</calcChain>
</file>

<file path=xl/comments1.xml><?xml version="1.0" encoding="utf-8"?>
<comments xmlns="http://schemas.openxmlformats.org/spreadsheetml/2006/main">
  <authors>
    <author>LUIS HERNANDO VELANDIA GOMEZ</author>
    <author>xsalazar</author>
  </authors>
  <commentList>
    <comment ref="A4" authorId="0" shapeId="0">
      <text>
        <r>
          <rPr>
            <b/>
            <sz val="9"/>
            <color indexed="81"/>
            <rFont val="Tahoma"/>
            <family val="2"/>
          </rPr>
          <t>Corresponde a la fecha de aprobación o modificación del Plan de Acción</t>
        </r>
      </text>
    </comment>
    <comment ref="A5" authorId="1" shapeId="0">
      <text>
        <r>
          <rPr>
            <sz val="8"/>
            <color indexed="81"/>
            <rFont val="Tahoma"/>
            <family val="2"/>
          </rPr>
          <t>(1) Corresponde a la fecha de corte en la cual se realiza el seguimiento</t>
        </r>
        <r>
          <rPr>
            <sz val="8"/>
            <color indexed="81"/>
            <rFont val="Tahoma"/>
            <family val="2"/>
          </rPr>
          <t xml:space="preserve">
</t>
        </r>
      </text>
    </comment>
    <comment ref="S7" authorId="0" shapeId="0">
      <text>
        <r>
          <rPr>
            <b/>
            <sz val="9"/>
            <color indexed="81"/>
            <rFont val="Tahoma"/>
            <family val="2"/>
          </rPr>
          <t xml:space="preserve">Únicamente diligencie las columnas del numerador o denominador del periodo respectivo </t>
        </r>
      </text>
    </comment>
    <comment ref="B8" authorId="0" shapeId="0">
      <text>
        <r>
          <rPr>
            <b/>
            <sz val="9"/>
            <color indexed="81"/>
            <rFont val="Tahoma"/>
            <family val="2"/>
          </rPr>
          <t>Registre el No. de objetivo de acuerdo con el Plan Estratégico de la Entidad al cual le apunta la actividad.</t>
        </r>
      </text>
    </comment>
    <comment ref="C8" authorId="0" shapeId="0">
      <text>
        <r>
          <rPr>
            <b/>
            <sz val="9"/>
            <color indexed="81"/>
            <rFont val="Tahoma"/>
            <family val="2"/>
          </rPr>
          <t>Registre el No. de la estrategia de acuerdo con el Plan Estratégico de la Entidad al cual le apunta la actividad.</t>
        </r>
      </text>
    </comment>
    <comment ref="D8" authorId="1" shapeId="0">
      <text>
        <r>
          <rPr>
            <sz val="8"/>
            <color indexed="81"/>
            <rFont val="Tahoma"/>
            <family val="2"/>
          </rPr>
          <t>(5) Registre el proceso del SIG que se quiere medir</t>
        </r>
      </text>
    </comment>
    <comment ref="E8" authorId="1" shapeId="0">
      <text>
        <r>
          <rPr>
            <sz val="8"/>
            <color indexed="81"/>
            <rFont val="Tahoma"/>
            <family val="2"/>
          </rPr>
          <t xml:space="preserve">(6) Registre la dependencia responsable encargada de ejecutar la actividad </t>
        </r>
        <r>
          <rPr>
            <sz val="8"/>
            <color indexed="81"/>
            <rFont val="Tahoma"/>
            <family val="2"/>
          </rPr>
          <t xml:space="preserve">
</t>
        </r>
      </text>
    </comment>
    <comment ref="F8" authorId="1" shapeId="0">
      <text>
        <r>
          <rPr>
            <sz val="8"/>
            <color indexed="81"/>
            <rFont val="Tahoma"/>
            <family val="2"/>
          </rPr>
          <t>(7) Describa la actividad a ejecutar</t>
        </r>
        <r>
          <rPr>
            <sz val="8"/>
            <color indexed="81"/>
            <rFont val="Tahoma"/>
            <family val="2"/>
          </rPr>
          <t xml:space="preserve">
</t>
        </r>
      </text>
    </comment>
    <comment ref="G8" authorId="1" shapeId="0">
      <text>
        <r>
          <rPr>
            <sz val="8"/>
            <color indexed="81"/>
            <rFont val="Tahoma"/>
            <family val="2"/>
          </rPr>
          <t>(10) fecha limite de ejecución de la actividad</t>
        </r>
        <r>
          <rPr>
            <sz val="8"/>
            <color indexed="81"/>
            <rFont val="Tahoma"/>
            <family val="2"/>
          </rPr>
          <t xml:space="preserve">
</t>
        </r>
      </text>
    </comment>
    <comment ref="H8" authorId="0" shapeId="0">
      <text>
        <r>
          <rPr>
            <b/>
            <sz val="9"/>
            <color indexed="81"/>
            <rFont val="Tahoma"/>
            <family val="2"/>
          </rPr>
          <t>Utilice lista desplegable</t>
        </r>
        <r>
          <rPr>
            <sz val="9"/>
            <color indexed="81"/>
            <rFont val="Tahoma"/>
            <family val="2"/>
          </rPr>
          <t xml:space="preserve">
</t>
        </r>
      </text>
    </comment>
    <comment ref="I8" authorId="0" shapeId="0">
      <text>
        <r>
          <rPr>
            <b/>
            <sz val="9"/>
            <color indexed="81"/>
            <rFont val="Tahoma"/>
            <family val="2"/>
          </rPr>
          <t>Establece la identidad del indicador, por lo tanto, debe hacerse en la forma sencilla y de acuerdo con la actividad que se quiere medir. Debe ser el nombre definido en la hoja de vida del indicador.</t>
        </r>
      </text>
    </comment>
    <comment ref="J8" authorId="0" shapeId="0">
      <text>
        <r>
          <rPr>
            <b/>
            <sz val="9"/>
            <color indexed="81"/>
            <rFont val="Tahoma"/>
            <family val="2"/>
          </rPr>
          <t>Señala la razón de ser del indicador y lo que se quiere medir al efectuar el seguimiento.</t>
        </r>
      </text>
    </comment>
    <comment ref="L8" authorId="1" shapeId="0">
      <text>
        <r>
          <rPr>
            <sz val="8"/>
            <color indexed="81"/>
            <rFont val="Tahoma"/>
            <family val="2"/>
          </rPr>
          <t>(9) Magnitud referencia para la medición</t>
        </r>
        <r>
          <rPr>
            <sz val="8"/>
            <color indexed="81"/>
            <rFont val="Tahoma"/>
            <family val="2"/>
          </rPr>
          <t xml:space="preserve">
</t>
        </r>
      </text>
    </comment>
    <comment ref="M8" authorId="0" shapeId="0">
      <text>
        <r>
          <rPr>
            <b/>
            <sz val="9"/>
            <color indexed="81"/>
            <rFont val="Tahoma"/>
            <family val="2"/>
          </rPr>
          <t>Valor inicial del indicador que se toma como referencia para comparar el avance del objetivo. Si el indicador se formula por primera vez, podría suceder que no exista un valor base. Una vez realizad la medición se tomará como línea base.</t>
        </r>
      </text>
    </comment>
    <comment ref="N8" authorId="0" shapeId="0">
      <text>
        <r>
          <rPr>
            <b/>
            <sz val="9"/>
            <color indexed="81"/>
            <rFont val="Tahoma"/>
            <family val="2"/>
          </rPr>
          <t>Si la periodicidad de medada en trimestral distribuya la meta en 4 periodos; semestral en 2 y anual en uno</t>
        </r>
      </text>
    </comment>
    <comment ref="O8" authorId="0" shapeId="0">
      <text>
        <r>
          <rPr>
            <b/>
            <sz val="9"/>
            <color indexed="81"/>
            <rFont val="Tahoma"/>
            <family val="2"/>
          </rPr>
          <t>Determine metas de periodo en coherencia con la periodicidad de seguimiento del indicador</t>
        </r>
      </text>
    </comment>
    <comment ref="AE8" authorId="0" shapeId="0">
      <text>
        <r>
          <rPr>
            <b/>
            <sz val="9"/>
            <color indexed="81"/>
            <rFont val="Tahoma"/>
            <family val="2"/>
          </rPr>
          <t xml:space="preserve">Se suman los resultados parciales y se divide por la meta anual </t>
        </r>
      </text>
    </comment>
    <comment ref="AF8" authorId="0" shapeId="0">
      <text>
        <r>
          <rPr>
            <b/>
            <sz val="9"/>
            <color indexed="81"/>
            <rFont val="Tahoma"/>
            <family val="2"/>
          </rPr>
          <t xml:space="preserve">Se toma como referencia el resultado acumulado Vs los siguientes parámetros:
* Indicador de Eficacia y efectividad
Mínimo: &lt;80%
Aceptable. &gt;=80 y &lt;90%.
Satisfactorio: &gt;=90
Indicador de Eficiencia: Para cada Indicador se debe formular según línea base
</t>
        </r>
      </text>
    </comment>
    <comment ref="AG8" authorId="0" shapeId="0">
      <text>
        <r>
          <rPr>
            <b/>
            <sz val="9"/>
            <color indexed="81"/>
            <rFont val="Tahoma"/>
            <family val="2"/>
          </rPr>
          <t>Los responsables del análisis del indicador con base en la información registrada en las variables u el cálculo del mismo, deben reportar en este campo la justificación de los resultados obtenidos, conforme a la periodicidad de medición del indicador, señalando si lo que se buscaba lograr se cumplió o no y por qué y qué significa el resultado obtenido. (Rango de cumplimiento, porcentaje alcanzado y por lograr).</t>
        </r>
      </text>
    </comment>
    <comment ref="AI9" authorId="1" shapeId="0">
      <text>
        <r>
          <rPr>
            <sz val="8"/>
            <color indexed="81"/>
            <rFont val="Tahoma"/>
            <family val="2"/>
          </rPr>
          <t xml:space="preserve">La determinación del rango Mínimo no debe ser mayor a 20 puntos porcentuales por debajo la meta. 
</t>
        </r>
      </text>
    </comment>
  </commentList>
</comments>
</file>

<file path=xl/sharedStrings.xml><?xml version="1.0" encoding="utf-8"?>
<sst xmlns="http://schemas.openxmlformats.org/spreadsheetml/2006/main" count="612" uniqueCount="367">
  <si>
    <t>MÍNIMO</t>
  </si>
  <si>
    <t>INDICE DE INDICADORES</t>
  </si>
  <si>
    <t>Fecha actual</t>
  </si>
  <si>
    <t>Tabla 12 ultimos meses</t>
  </si>
  <si>
    <t>fila dato</t>
  </si>
  <si>
    <t>Fila mes</t>
  </si>
  <si>
    <t>columna inic</t>
  </si>
  <si>
    <t>columna dato</t>
  </si>
  <si>
    <t>MES</t>
  </si>
  <si>
    <t>INDIC.</t>
  </si>
  <si>
    <t>MIN</t>
  </si>
  <si>
    <t>MAX</t>
  </si>
  <si>
    <t>CUMPLIMIENTO DE OBJETIVOS</t>
  </si>
  <si>
    <t>HOJA DE VIDA</t>
  </si>
  <si>
    <t>ACTIVIDAD</t>
  </si>
  <si>
    <t>ACEPTABLE</t>
  </si>
  <si>
    <t>SATISFACTORIO</t>
  </si>
  <si>
    <t>FORMULACION</t>
  </si>
  <si>
    <t>SEGUIMIENTO</t>
  </si>
  <si>
    <t>RANGOS DE CALIFICACIÓN (16)</t>
  </si>
  <si>
    <t>METAS</t>
  </si>
  <si>
    <t>Numerador</t>
  </si>
  <si>
    <t>Resultado</t>
  </si>
  <si>
    <t>ANÁLISIS</t>
  </si>
  <si>
    <t>INDICADOR</t>
  </si>
  <si>
    <t>Página x de x</t>
  </si>
  <si>
    <t>1º Trim</t>
  </si>
  <si>
    <t>2º Trim</t>
  </si>
  <si>
    <t>3º Trim</t>
  </si>
  <si>
    <t>4º Trim</t>
  </si>
  <si>
    <t>1º Trimestre</t>
  </si>
  <si>
    <t>2º Trimestre</t>
  </si>
  <si>
    <t>3º Trimestre</t>
  </si>
  <si>
    <t>4º Trimestre</t>
  </si>
  <si>
    <t>PLAN
ESTRATÉGICO</t>
  </si>
  <si>
    <t>Eficacia</t>
  </si>
  <si>
    <t>Efectividad</t>
  </si>
  <si>
    <t>Eficiencia</t>
  </si>
  <si>
    <t>No
(3)</t>
  </si>
  <si>
    <t>Objetivo
(4)</t>
  </si>
  <si>
    <t>Estrategia
(5)</t>
  </si>
  <si>
    <t>Proceso
(6)</t>
  </si>
  <si>
    <t>RESULTADO DEL INDICADOR (18)</t>
  </si>
  <si>
    <t>Resultado acumulado con respecto a la meta
(19)</t>
  </si>
  <si>
    <t>RANGO DE CALIFICACIÓN DEL RESULTADO
(20)</t>
  </si>
  <si>
    <t>ANÁLISIS DEL RESULTADO
(21)</t>
  </si>
  <si>
    <t>Fecha de ejecución
(9)</t>
  </si>
  <si>
    <t>TIPO
Eficacia
Efectividad Eficiencia 
(10)</t>
  </si>
  <si>
    <t>Nombre
(11)</t>
  </si>
  <si>
    <t>Objetivo
(12)</t>
  </si>
  <si>
    <t>Fórmula
(13)</t>
  </si>
  <si>
    <t>Unidad de medida
(14)</t>
  </si>
  <si>
    <t>Línea base
(15)</t>
  </si>
  <si>
    <t>Meta Anual
(16)</t>
  </si>
  <si>
    <t>Metas de periodo (17)</t>
  </si>
  <si>
    <t>Oficina Asesora Jurídica</t>
  </si>
  <si>
    <t>3.1</t>
  </si>
  <si>
    <t>Medir el cumplimiento en las asesorías requeridas a la Oficina Asesora Jurídica</t>
  </si>
  <si>
    <t>3.2</t>
  </si>
  <si>
    <t>NA</t>
  </si>
  <si>
    <t>2.3</t>
  </si>
  <si>
    <t>%</t>
  </si>
  <si>
    <t>2.1</t>
  </si>
  <si>
    <t>2.4</t>
  </si>
  <si>
    <t xml:space="preserve">Eficacia </t>
  </si>
  <si>
    <t>&lt;=80%</t>
  </si>
  <si>
    <t xml:space="preserve"> -</t>
  </si>
  <si>
    <t>4.1</t>
  </si>
  <si>
    <t>4.2</t>
  </si>
  <si>
    <t>4.3</t>
  </si>
  <si>
    <t>4.4</t>
  </si>
  <si>
    <t>1.3</t>
  </si>
  <si>
    <t>1.4</t>
  </si>
  <si>
    <t>Direccionamiento Estratégico</t>
  </si>
  <si>
    <t>Dirección de Planeación</t>
  </si>
  <si>
    <t>1.1</t>
  </si>
  <si>
    <t>1.5</t>
  </si>
  <si>
    <t>5.2</t>
  </si>
  <si>
    <t>5.3</t>
  </si>
  <si>
    <t>5.1</t>
  </si>
  <si>
    <t>Oficina de Control Interno</t>
  </si>
  <si>
    <t xml:space="preserve">Nivel de Cumplimiento  auditorías internas  </t>
  </si>
  <si>
    <t xml:space="preserve">Medir el cumplimiento en la ejecución de las auditorías internas programadas en el PAAI de la vigencia </t>
  </si>
  <si>
    <t>Nivel de  cumplimiento de los planes de Mejoramiento</t>
  </si>
  <si>
    <t>Verificar el Mapa de Riesgos por procesos, según lo  establecido  en el Programa Anual de Auditorías Internas</t>
  </si>
  <si>
    <t>4.5</t>
  </si>
  <si>
    <t>Gestión Administrativa y Financiera</t>
  </si>
  <si>
    <t>Código formato: PDE-01-003</t>
  </si>
  <si>
    <t>Código documento: PDE-01
Versión 12.0</t>
  </si>
  <si>
    <t>Gestión Documental</t>
  </si>
  <si>
    <t>Dependencia responsable
(7)</t>
  </si>
  <si>
    <t>Denominador</t>
  </si>
  <si>
    <t>2. Fecha de seguimiento:_________________________</t>
  </si>
  <si>
    <t>Actividad (8)</t>
  </si>
  <si>
    <t>&gt;80% y &lt;90%</t>
  </si>
  <si>
    <t>&gt;=90</t>
  </si>
  <si>
    <t xml:space="preserve">Evaluación y Mejora </t>
  </si>
  <si>
    <t>Medir el cumplimiento de las actividades de sensibilización relacionadas con el enfoque hacia la prevención establecidas en la planeación de actividades de la Oficina de Control Interno.</t>
  </si>
  <si>
    <t>Presentar los diferentes  informes a entes externos y/o de Control.</t>
  </si>
  <si>
    <t>Cumplimiento presentación de informes a entes externos y/o de Control</t>
  </si>
  <si>
    <t>Establecer el cumplimiento en los informes reportados a entes externos y/o de Control, establecidos en la planeación de actividades de la Oficina de Control Interno.</t>
  </si>
  <si>
    <t>Número de informes establecidos por ley presentados a entes externos y/o de Control * 100 / Número total de informes establecidos</t>
  </si>
  <si>
    <t>Código formato: PDE-04-03
Versión 14.0</t>
  </si>
  <si>
    <t>Grado de cumplimiento  de las acciones del  Mapa de Riesgos Institucional y  por procesos</t>
  </si>
  <si>
    <t>Porcentaje</t>
  </si>
  <si>
    <t>1. Fecha de aprobación y/o modificación: Diciembre 03 de 2018</t>
  </si>
  <si>
    <t>PLAN DE ACCIÓN - VIGENCIA 2019</t>
  </si>
  <si>
    <t>Código documento: PDE-04
Versión 1.0</t>
  </si>
  <si>
    <r>
      <t xml:space="preserve">Mantener la certificación al Sistema de Gestión de la Calidad - SGC bajo los requisitos de las normas ISO 9001:2015, para contar con estándares de calidad que  generen  los productos de la Contraloría de Bogotá.  </t>
    </r>
    <r>
      <rPr>
        <sz val="10"/>
        <color indexed="10"/>
        <rFont val="Arial"/>
        <family val="2"/>
      </rPr>
      <t/>
    </r>
  </si>
  <si>
    <t>Nivel de  cumplimiento en el mantenimiento de la certificación al SGC.</t>
  </si>
  <si>
    <t>Medir el mantenimiento de la certificación al SGC.</t>
  </si>
  <si>
    <t>Se mantuvo la certificación al SGC?:
SI= 100%
NO = 0%</t>
  </si>
  <si>
    <t>Acompañar a los responsables de procesos en la implementación de las oportunidades de mejora resultantes del diagnostico realizado a las dimensiones del Modelo Integrado de Planeación y Gestión - MIPG.</t>
  </si>
  <si>
    <t>Nivel de  cumplimiento en el acompañamiento para la implementación de oportunidades de mejora identificadas en el diagnóstico de MIPG.</t>
  </si>
  <si>
    <t>Medir el  cumplimiento en el acompañamiento para la implementación de oportunidades de mejora identificadas en el diagnóstico de MIPG.</t>
  </si>
  <si>
    <t>No. de procesos del SIG que recibieron acompañamiento en la implementación de oportunidades de mejora identificadas en el diagnóstico de MIPG * 100/ Total de procesos del SIG a los que se les identificó oportunidades de mejora en el diagnóstico de MIPG</t>
  </si>
  <si>
    <t>GESTIÓN JURÍDICA</t>
  </si>
  <si>
    <t>Realizar actuaciones judiciales y extrajudiciales para ejercer la defensa de los intereses litigiosos de la Entidad.</t>
  </si>
  <si>
    <t>Nivel de cumplimiento en la representación judicial y extrajudicial de la Entidad.</t>
  </si>
  <si>
    <t>Medir el cumplimiento en la representación judicial y extrajudicial de la Entidad</t>
  </si>
  <si>
    <t>Asesorar por escrito a las dependencias y comités, en el cumplimiento de actividades propias de los procesos del sistema integrado de gestión.</t>
  </si>
  <si>
    <t>Ejecutar  las auditorías internas  establecidas en el Programa Anual de Auditorías Internas.</t>
  </si>
  <si>
    <t xml:space="preserve">31/12/2019
</t>
  </si>
  <si>
    <r>
      <t>Número de auditorías internas  realizadas * 100 / Número total de auditorías  internas aprobadas para el PAAI</t>
    </r>
    <r>
      <rPr>
        <sz val="9"/>
        <color rgb="FFFF0000"/>
        <rFont val="Cambria"/>
        <family val="1"/>
      </rPr>
      <t/>
    </r>
  </si>
  <si>
    <t>Realizar verificaciones a los planes de mejoramiento  de conformidad con los términos establecidos en la Circular periodicidad reporte de información.</t>
  </si>
  <si>
    <t>Establecer el avance en la ejecución de  los planes de mejoramiento  de conformidad con los términos establecidos en la Circular periodicidad reporte de información.</t>
  </si>
  <si>
    <t>Número de verificaciones realizadas a los planes de mejoramiento  *100 / Número total de verificaciones programadas de conformidad con los términos establecidos en la Circular vigente de periodicidad reporte de información,.</t>
  </si>
  <si>
    <t>Número de actividades adelantadas de sensibilización relacionadas con el enfoque hacia la prevención *100 / Número total  de actividades   sobre el enfoque hacia la prevención establecidas en la planeación de actividades de la Oficina de Control Interno</t>
  </si>
  <si>
    <t>Establecer el avance en la ejecución de las acciones formuladas en mapa de riesgos  institucional a través de las  verificaciones a los  riesgos por procesos  de conformidad con los términos establecidos en la Circular periodicidad reporte de información.</t>
  </si>
  <si>
    <t>Número de verificaciones realizadas al Mapa de Riesgos por procesos  *100 / Número total de verificaciones programadas de conformidad con los términos establecidos en la Circular vigente de periodicidad reporte de información.</t>
  </si>
  <si>
    <t>Nivel de cumplimiento en la  asesoría escrita a dependencias y comités institucionales.</t>
  </si>
  <si>
    <t>Evaluar la gestión de la Entidad parra garantizar el cumplimiento de los planes y programas institucionales.</t>
  </si>
  <si>
    <t>Proceso Vigilancia y Control a la Gestión Fiscal</t>
  </si>
  <si>
    <t>Direcciones Sectoriales de Fiscalización</t>
  </si>
  <si>
    <t>Evaluar la gestión fiscal de los sujetos de control de  su competencia.</t>
  </si>
  <si>
    <t>Cobertura en la vigilancia y control a la gestión fiscal del D.C.</t>
  </si>
  <si>
    <t>Medir la cobertura del control fiscal en los sujetos de control y particulares que manejan fondos o bienes del Distrito Capital.</t>
  </si>
  <si>
    <t>Direcciones Sectoriales de Fiscalización y Reacción Inmediata</t>
  </si>
  <si>
    <t>Cumplimiento en el traslado de hallazgos fiscales</t>
  </si>
  <si>
    <t>Medir el nivel de cumplimiento en el traslado de hallazgos fiscales a la DRFJC generados durante la vigencia del PAD y de las investigaciones realizadas por la Dirección de Reacción Inmediata (IP, VF)</t>
  </si>
  <si>
    <t>No. Hallazgos fiscales determinados en la vigencia trasladados a la Dirección de RFJC  en los términos establecidos * 100 / No. Hallazgos fiscales registrados en informes finales de auditoría comunicados en la vigencia y de las investigaciones terminadas por la Dirección de Reacción Inmediata (IP, VF).</t>
  </si>
  <si>
    <t>Tramitar las Indagaciones preliminares atendiendo lo establecido en la  Ley 610 de 2000.</t>
  </si>
  <si>
    <t>Oportunidad en el tramite de las Indagaciones Preliminares Terminadas</t>
  </si>
  <si>
    <t>Medir el tiempo que se utiliza para el trámite de la Indagación Preliminar.</t>
  </si>
  <si>
    <t>Promedio de días utilizados en el trámite de las Indagaciones Preliminares Terminadas en la Vigencia</t>
  </si>
  <si>
    <t>Días</t>
  </si>
  <si>
    <t>Reportar los beneficios del proceso de vigilancia y control a la gestión fiscal para determinar su tasa de retorno a la sociedad.</t>
  </si>
  <si>
    <t>Tasa de Retorno del Control Fiscal</t>
  </si>
  <si>
    <t>Medir la tasa de retorno del ejercicio fiscal</t>
  </si>
  <si>
    <t>Valor de los beneficios del proceso de vigilancia y control a la gestión fiscal generados en la vigencia / Valor del presupuesto ejecutado de la Contraloría de Bogotá, D.C. durante el periodo evaluado del Plan de Acción</t>
  </si>
  <si>
    <t>Pesos</t>
  </si>
  <si>
    <t>Ejecutar el Plan de Auditoría Distrital vigencia 2019.</t>
  </si>
  <si>
    <t>Cumplimiento en la ejecución del Plan de auditoría Distrital 2019.</t>
  </si>
  <si>
    <t>Medir el grado de cumplimiento de las actuaciones programadas en el Plan de auditoría Distrital 2019.</t>
  </si>
  <si>
    <t>No. de actuaciones ejecutadas en desarrollo del PAD 2019 * 100 / No. de actuaciones programadas en el PAD 2019.</t>
  </si>
  <si>
    <t>Responsabilidad Fiscal y Jurisdicción Coactiva</t>
  </si>
  <si>
    <t>DRFJC</t>
  </si>
  <si>
    <t>Resolver los grados de consulta y recursos de apelación de los PRF</t>
  </si>
  <si>
    <t>Grados de Consulta y Recursos de Apelación de los PRF</t>
  </si>
  <si>
    <t>Resolver todos los Grados de Consulta y Recursos de Apelación de los PRF</t>
  </si>
  <si>
    <t>Nº de Consultas y Recursos Resueltos * 100 / Nº de Consultas y Recursos Recibidos 
1 mes antes</t>
  </si>
  <si>
    <t>Estudiar los Hallazgos Fiscales (HF) y/o Indagaciones Preliminares (IP)</t>
  </si>
  <si>
    <t>Estudio de HF e IP - DRFJC</t>
  </si>
  <si>
    <t>Conocer el resultado del estudio realizado a los HF e IP por parte de la DRFJC</t>
  </si>
  <si>
    <t xml:space="preserve">Cantidad de memorandos enviados para aperturar PRF más memorandos de devolución de hallazgos e indagaciones preliminares, cualquiera sea su vigencia * 100 / Inventario total de hallazgos fiscales e indagaciones preliminares radicados con anterioridad al 30 de noviembre de 2019, cualquiera sea su vigencia.  </t>
  </si>
  <si>
    <t>SPRF</t>
  </si>
  <si>
    <t>Estudio de HF e IP - SPRF</t>
  </si>
  <si>
    <t>Conocer el resultado del estudio realizado a los HF e IP por parte de la SPRF</t>
  </si>
  <si>
    <t>Cantidad de autos de apertura o autos de apertura e imputación del PRF más el número de memorandos de devolución de hallazgos e indagaciones preliminares, cualquiera sea su vigencia * 100 / Inventario total de hallazgos  fiscales e indagaciones preliminares radicados con anterioridad al 30 de  noviembre de 2019, cualquiera sea su vigencia</t>
  </si>
  <si>
    <t>SPRF y DRFJC</t>
  </si>
  <si>
    <t>Proferir decisión ejecutoriada a los 204 PRF activos de 2014, para evitar su prescripción (mientras sea legalmente posible).</t>
  </si>
  <si>
    <t>Decisiones ejecutoriadas en PRF activos 2014</t>
  </si>
  <si>
    <t>Evitar la prescripción de los PRF 2014</t>
  </si>
  <si>
    <t>Proferir 450 decisiones en los PRF (Ley 610 de 2000 y 1474 de 2011)</t>
  </si>
  <si>
    <t>Decisiones PRF</t>
  </si>
  <si>
    <t>Evitar la inactividad procesal</t>
  </si>
  <si>
    <t>N° Decisiones Proferidas en los PRF (Imputaciones, Archivo, Cesación por
.         Pago, Fallos con y Fallos Sin) * 100 / 450 Decisiones Programadas</t>
  </si>
  <si>
    <t>SJC</t>
  </si>
  <si>
    <t>Recaudar dinero de los Procesos de Jurisdicción Coactiva - PJC (mientras sea legalmente posible).</t>
  </si>
  <si>
    <t>Recaudo PJC</t>
  </si>
  <si>
    <t>Medir la efectividad del recaudo en los PJC</t>
  </si>
  <si>
    <t>Cuantía Recaudada * 100 / Cuantía Proyectada a Recaudar
($500000000)</t>
  </si>
  <si>
    <t>Ordenar a la Subdirección Financiera el traslado de los dineros y endoso de los títulos recibidos a favor de las Entidades afectadas (mientras sea legalmente posible).</t>
  </si>
  <si>
    <t>Orden de Traslado y Endoso de Títulos Valores</t>
  </si>
  <si>
    <t>Medir la ordenación de los títulos y consignaciones recibidos en los PJC</t>
  </si>
  <si>
    <t>Estudios de Economía y Política Pública</t>
  </si>
  <si>
    <t>Subdirección de Estudios Económicos y Fiscales</t>
  </si>
  <si>
    <t>Capacitar a los auditores y entes de control sobre la Cuenta Ambiental y Lineamientos 2019</t>
  </si>
  <si>
    <t>Nivel de Cumplimiento en la capacitación de Cuenta Ambiental</t>
  </si>
  <si>
    <t>Medir el cumplimiento de la capacitación en Cuenta Ambiental a los Auditores y Entes de Control</t>
  </si>
  <si>
    <t xml:space="preserve">Subdirecciones de:
Evaluación de Política
Pública
</t>
  </si>
  <si>
    <t xml:space="preserve">Socializar la metodología actualizada y aprobada de evaluación fiscal de la política pública.  </t>
  </si>
  <si>
    <t>Cumplimiento en la
socialización de la
metodología para la
evaluación de la política
pública distrital</t>
  </si>
  <si>
    <t>Medir la cobertura en la
socialización de la
Metodología para la
evaluación de la política
pública distrital</t>
  </si>
  <si>
    <t>Direcciones sectoriales de
Fiscalización a las que se
socializó la Metodología * 100 / Total de Direcciones Sectoriales de Fiscalización de la CB</t>
  </si>
  <si>
    <t>Dirección de EEPP
Subdirecciones</t>
  </si>
  <si>
    <t>Elaborar la Revista "Bogotá Económica", con el desarrollo de temáticas relacionadas con la realidad económica, social y ambiental de Bogotá D. C.</t>
  </si>
  <si>
    <t xml:space="preserve">Nivel de Cumplimiento en la elaboración de la Revista "Bogotá Económica"
</t>
  </si>
  <si>
    <t xml:space="preserve">Medir el cumplimiento en la elaboración de la revista "Bogotá Económica" </t>
  </si>
  <si>
    <t>Revista elaborada.
SI=100%
NO=0%</t>
  </si>
  <si>
    <t>Gestión de Tecnologías de la Información.</t>
  </si>
  <si>
    <t>Dirección de Tecnologías de la Información y las Comunicaciones</t>
  </si>
  <si>
    <t>Nivel de cumplimiento en la implementación y/o  actualización de soluciones tecnológicas.</t>
  </si>
  <si>
    <t>Medir el avance en la implementación  y/o actualización de soluciones tecnológicas que fortalezcan la infraestructura tecnológica de la CB y mejoren la gestión de los procesos.</t>
  </si>
  <si>
    <t>Número de soluciones tecnológicas implementadas  y/o  actualizadas   * 100/ Número de soluciones tecnológicas programadas a implementar y/o actualizar</t>
  </si>
  <si>
    <t xml:space="preserve"> - </t>
  </si>
  <si>
    <t>Implementar el habilitador transversal de seguridad de la información  conforme a lo establecido en la Política de Gobierno Digital, definida mediante el Decreto 1008 de 2018</t>
  </si>
  <si>
    <t>Nivel de avance del  plan de trabajo establecido para implementación del habilitador transversal de seguridad de la información en la CB.</t>
  </si>
  <si>
    <t>Medir el nivel de avance de las actividades programadas en el plan de trabajo establecido para Implementar el habilitador transversal de seguridad de la información conforme a lo establecido en la Política de Gobierno Digital (decreto 1008 de 2018).</t>
  </si>
  <si>
    <t>No. de actividades ejecutadas *100/ No. de actividades
programadas en el plan de trabajo establecido para implementar el habilitador transversal de seguridad de la información.</t>
  </si>
  <si>
    <t>Ejecutar el plan de trabajo orientado a la implementación de la Política de Gobierno Digital en los componentes TIC para el estado, TIC para la sociedad y el habilitador transversal de arquitectura, de conformidad con el Decreto 1008 de 2018.</t>
  </si>
  <si>
    <t>Nivel de cumplimiento en la implementación de la Estrategia de Gobierno Digital en la CB.</t>
  </si>
  <si>
    <t>Medir el nivel de avance en la implementación de la Política de Gobierno Digital en la CB (decreto 1008-2018  de MINTIC), de acuerdo al plan de trabajo  definido por la Dirección de TIC</t>
  </si>
  <si>
    <t>Numero de actividades ejecutadas *100  / No. total de actividades establecidas en el plan de trabajo para la implementación de la Política de Gobierno Digital en la CB.</t>
  </si>
  <si>
    <t xml:space="preserve">Atender los requerimientos efectuados por los usuarios de las dependencias de la entidad y sujetos de control cuando aplique, en lo referente a sistemas de información y equipos informáticos
</t>
  </si>
  <si>
    <t xml:space="preserve">Nivel de cumplimiento en la atención de los requerimientos presentados por los usuarios de las dependencias de la entidad y sujetos de control cuando aplique, en lo referente a sistemas de información y equipos informáticos.
</t>
  </si>
  <si>
    <t>Medir la oportunidad en la atención de los requerimientos de soporte de sistemas de información y  equipos informáticos, presentados por los usuarios de  las dependencias de la Entidad y sujetos de control cuando aplique.</t>
  </si>
  <si>
    <t>Número de requerimientos de soporte de sistemas de información y  equipos informáticos, atendidos  * 100 / Número de requerimientos de soporte de sistemas de información y  equipos informáticos registrados durante el periodo.</t>
  </si>
  <si>
    <t>Gestión del Talento
Humano</t>
  </si>
  <si>
    <t xml:space="preserve">Subdirección de Carrera Administrativa </t>
  </si>
  <si>
    <t>Nivel de cumplimiento en la ejecución de las actividades de la etapa preliminar del plan de trabajo.</t>
  </si>
  <si>
    <t>Subdirección de Capacitación y Cooperación Técnica</t>
  </si>
  <si>
    <t xml:space="preserve">Desarrollar actividades de formación que incrementen las competencias y los conocimientos  de los Empleados Públicos de la Contraloria de Bogotá D.C., requeridos para el cumplimiento de sus funciones. </t>
  </si>
  <si>
    <t>Medir el cumplimiento de la realización de las Actividades  de Sensibilización</t>
  </si>
  <si>
    <t>Número de actividades de formación desarrolladas*100/Número de actividades de formación programadas en el PIC 2019 (100)</t>
  </si>
  <si>
    <t>Oficina de Asuntos Disciplinarios</t>
  </si>
  <si>
    <t>Nivel de cumplimiento en la  emisión de  boletines con las políticas del régimen disciplinario.</t>
  </si>
  <si>
    <t>Medir el cumplimiento de la emisión de boletines con las políticas del régimen disciplinario</t>
  </si>
  <si>
    <t>No. De boletines emitidos*100/ Total de boletines programados (4)</t>
  </si>
  <si>
    <t>Subdirección de Carrera Administrativa</t>
  </si>
  <si>
    <t xml:space="preserve">Realizar actividades de sensibilización, sobre los sistemas de evaluación del desempeño laboral, establecidos para los Servidores Públicos de la Contraloría de Bogotá, D.C.  </t>
  </si>
  <si>
    <t>Nivel de cumplimiento de  las Actividades de Sensibilización.</t>
  </si>
  <si>
    <t>No. De actividades de sensibilización realizadas*100/ Total de actividades de sensibilización programadas (8)</t>
  </si>
  <si>
    <t>-</t>
  </si>
  <si>
    <t>Subdirección de Bienestar Social</t>
  </si>
  <si>
    <t>Realizar Jornadas de sensibilización en temas de clima laboral en desarrollo del Programa de Bienestar Social y en lo relacionado con riesgo psicosocial dentro del Subsistema de Gestión de Seguridad y Salud en el Trabajo con el fin de continuar fortaleciendo la calidad de vida laboral de los servidores públicos de la Contraloría de Bogotá</t>
  </si>
  <si>
    <t>Nivel de cumplimiento de  las Jornadas de fortalecimiento de Clima Laboral</t>
  </si>
  <si>
    <t>Medir el cumplimiento de la realización de las Jornadas de fortalecimiento de Clima Laboral</t>
  </si>
  <si>
    <t xml:space="preserve">Nivel de cumplimiento de  las campañas  para la identificación de los valores y principios institucionales, su conocimiento e interiorización por parte de los todos los servidores </t>
  </si>
  <si>
    <t xml:space="preserve">Medir el cumplimiento de  las campañas  para la identificación de los valores y principios institucionales, su conocimiento e interiorización por parte de los todos los servidores </t>
  </si>
  <si>
    <t>No. de campañas ejecutadas *100/ No. Campañas    programadas.(4)</t>
  </si>
  <si>
    <t>N° PRF 2014 con decisión ejecutoriada (Archivo, Cesación por Pago, Fallos Con y Fallo Sin) - N° PRF 2014 Prescritos * 100 / 204 PRF Activos 2014</t>
  </si>
  <si>
    <t xml:space="preserve">Participación Ciudadana y Comunicación con Partes Interesadas </t>
  </si>
  <si>
    <t>Dirección de Participación Ciudadana y Desarrollo Local</t>
  </si>
  <si>
    <t>Implementación de procesos de pedagogía social formativa e ilustrativa</t>
  </si>
  <si>
    <t>Medir el cumplimiento de las actividades pedagógicas programadas.</t>
  </si>
  <si>
    <t>No. De actividades de pedagogía social ejecutadas *100 / Total de actividades de pedagogía social programadas. (130)</t>
  </si>
  <si>
    <t>Dirección de Apoyo al Despacho</t>
  </si>
  <si>
    <t>31/06/2019</t>
  </si>
  <si>
    <t>Implementación mecanismos de control social a la gestión pública.</t>
  </si>
  <si>
    <t>Medir el cumplimiento de las actividades de control social programadas.</t>
  </si>
  <si>
    <t>No. De actividades  que incluyen  mecanismos de control social e instrumentos de interacción a la gestión pública ejecutadas *100 / Total de actividades que  incluyen mecanismos de control social e instrumentos de interacción a la gestión pública programadas. (460)</t>
  </si>
  <si>
    <t>Emitir reportes sobre las causas más frecuentes de los derechos de petición tramitados por la entidad.(3)</t>
  </si>
  <si>
    <t>Nivel de cumplimiento de los reportes que relacionan las causas mas frecuentes de los derechos de petición tramitados por la entidad.</t>
  </si>
  <si>
    <t>Medir el cumplimiento de los reportes que Sirven  de insumo al proceso de planeación del PAD y PAE de la entidad.</t>
  </si>
  <si>
    <t>No. de Reportes emitidos* 100 / Reportes programados (3)</t>
  </si>
  <si>
    <t>Emitir publicaciones que contengan el resultado de las diferentes actividades de la Contraloría de Bogotá para el apoyo técnico del control político que realiza el Concejo de Bogotá.(3)</t>
  </si>
  <si>
    <t>Nivel de cumplimiento en la emisión del Boletín Concejo &amp; Control</t>
  </si>
  <si>
    <t>Medir el cumplimiento de los boletines emitidos para Visibilizar el apoyo técnico al ejercicio del control político que la entidad le brinda al Concejo de Bogotá</t>
  </si>
  <si>
    <t>No. de Boletines entregados * 100 / Boletines programados (3)</t>
  </si>
  <si>
    <t>Oficina Asesora de Comunicaciones</t>
  </si>
  <si>
    <t>Adelantar campañas de comunicación con componente interno y externo,  que permita fortalecer la imagen institucional y  divulgar la gestión de la Contraloría de Bogotá.</t>
  </si>
  <si>
    <t xml:space="preserve">Nivel de cumplimiento de campañas de comunicación </t>
  </si>
  <si>
    <t>Verificar el cumplimiento de las campañas de comunicación.</t>
  </si>
  <si>
    <t>No. de campañas de comunicación  ejecutadas *100/ No. de campañas de comunicación programadas (6).</t>
  </si>
  <si>
    <t>Realizar encuesta con el fin de conocer la percepción de los funcionarios de la entidad frente a las campañas de comunicación, encaminadas a conocer y posicionar los canales de comunicación  de la entidad.</t>
  </si>
  <si>
    <t xml:space="preserve">Percepción de los funcionarios de la entidad frente a las campañas de comunicación </t>
  </si>
  <si>
    <t>Medir la percepción de los funcionarios sobre las campañas de comunicación de la entidad</t>
  </si>
  <si>
    <t xml:space="preserve">Oficina Asesora de Comunicaciones </t>
  </si>
  <si>
    <t>Medir el grado de percepción de los periodistas, de la gestión que adelanta la Contraloría de Bogotá, de la vigencia anterior.</t>
  </si>
  <si>
    <t>Percepción de los periodistas sobre la gestión de la entidad durante la vigencia.</t>
  </si>
  <si>
    <t>Informe "Medición de percepción de los periodistas" realizado * 100 / Informe "Medición de la percepción de los
periodistas" programado.</t>
  </si>
  <si>
    <t>Socializar los resultados de la gestión de la Contraloría y de las 20 localidades dados a conocer a través de las rendiciones de cuentas.</t>
  </si>
  <si>
    <t>Nivel de cumplimiento en la socialización de los resultados de la gestión a través de la rendición de cuentas de la Entidad.</t>
  </si>
  <si>
    <t>Medir la eficacia en la socialización de los resultados de la Rendición de Cuentas.</t>
  </si>
  <si>
    <t>Cantidad de sujetos a los que se les socializó la rendición de cuentas (Distrito y 20 Fondos de Desarrollo Local - FDL)*100/ Cantidad de sujetos a los que se rindió cuentas (Distrito y 20 Fondos de Desarrollo Local - FDL)</t>
  </si>
  <si>
    <t xml:space="preserve">2.2                                                                                                                                                                                                                                                                                                                                                                                                                                                                                                                                                     </t>
  </si>
  <si>
    <t xml:space="preserve">Desarrollar 130 actividades de  pedagogía social formativa e ilustrativa.
</t>
  </si>
  <si>
    <t>Desarrollar 460 actividades de control social en las localidades como: instrumentos de interacción (audiencia pública, mesa de trabajo ciudadana, inspecciones a terreno  y revisión de contratos) y mecanismos de control social a la gestión pública (auditoría social, comité de control social, veeduría ciudadana, redes sociales y contraloría estudiantil entre otros).</t>
  </si>
  <si>
    <t>Subdirección Financiera</t>
  </si>
  <si>
    <t>Realizar  el seguimiento a la Ejecución Presupuestal.</t>
  </si>
  <si>
    <t>Nivel de cumplimiento en el seguimiento a la ejecución Presupuestal</t>
  </si>
  <si>
    <t>Medir el cumplimiento en el seguimiento a la ejecución presupuestal.</t>
  </si>
  <si>
    <t xml:space="preserve">Valor total compromisos presupuestales * 100 / Total Presupuesto definitivo de la vigencia </t>
  </si>
  <si>
    <t>Tramitar los pagos de las cuentas radicadas en la Subdirección Financiera.</t>
  </si>
  <si>
    <t>Promedio del tiempo de  pago de las cuentas radicadas en la Subdirección Financiera</t>
  </si>
  <si>
    <t xml:space="preserve">Promedio de tiempo utilizado en  tramitar los pagos,  desde la fecha de radicación hasta la fecha efectiva del pago </t>
  </si>
  <si>
    <t>Días hábiles</t>
  </si>
  <si>
    <t>Subdirección de Contratación</t>
  </si>
  <si>
    <t>Adelantar los procesos contractuales previstos en el Plan Anual de Adquisiciones, de acuerdo con las necesidades presentadas por cada una de las Dependencias de la entidad.</t>
  </si>
  <si>
    <t xml:space="preserve">Nivel de cumplimiento en la ejecución del Plan Anual de Adquisiciones. </t>
  </si>
  <si>
    <t>Medir la eficacia en la ejecución del Plan Anual de Adquisiciones de la Contraloría de Bogotá.</t>
  </si>
  <si>
    <t>Número de contratos suscritos previstos en el PAA * 100/Total de contratos a suscribir proyectados en el PAA</t>
  </si>
  <si>
    <t xml:space="preserve">Subdirección de Servicios Generales </t>
  </si>
  <si>
    <t>Realizar  encuestas con el fin de medir la percepción de los  clientes internos atendidos  frente a la provisión del servicio de transporte.</t>
  </si>
  <si>
    <t xml:space="preserve">
Efectividad</t>
  </si>
  <si>
    <t>Nivel de satisfacción del cliente interno en la provisión de servicios de transporte</t>
  </si>
  <si>
    <t>Medir el nivel de satisfacción de los clientes internos atendidos  frente a la provisión del servicio de transporte</t>
  </si>
  <si>
    <t>No. de encuestados usuarios del servicio que califican como satisfactorio la prestación del servicio * 100% / Total de encuestados que calificaron el servicio de transporte.</t>
  </si>
  <si>
    <t>Subdirección de Servicios Generales</t>
  </si>
  <si>
    <t>Realizar  encuesta con el fin de medir la percepción de los de los clientes internos atendidos    frente a la provisión del servicio de Aseo y Cafetería.</t>
  </si>
  <si>
    <t>No. de encuestados que califican como satisfactorio  la prestación del servicio *100% / Total de encuestados que calificaron el servicio de aseo y cafetería</t>
  </si>
  <si>
    <t>Subdirección de Recursos Materiales</t>
  </si>
  <si>
    <t>Tramitar las solicitudes para el suministro de elementos de consumo.</t>
  </si>
  <si>
    <t>Medir la oportunidad en el tiempo de atención de las solicitudes de   elementos de consumo.</t>
  </si>
  <si>
    <t>Promedio de tiempo utilizado en  atender las solicitudes de suministro de elementos de consumo,  desde la fecha de solicitud hasta la atención del mismo.</t>
  </si>
  <si>
    <t>Ejecutar toma física de inventarios en las dependencias de  entidad.</t>
  </si>
  <si>
    <t>Nivel de cumplimiento en la toma física de inventarios en las dependencias de  entidad.</t>
  </si>
  <si>
    <t>Medir el nivel de ejecución de la toma de inventarios por dependencias de la entidad.</t>
  </si>
  <si>
    <t>No. de dependencias inventariadas * 100% / Total de dependencias a inventariar</t>
  </si>
  <si>
    <t>Adquirir 4 vehículos para el ejercicio de la función de vigilancia y control a la gestión fiscal.</t>
  </si>
  <si>
    <t xml:space="preserve">
Nivel de cumplimiento de la adquisición de vehículos
</t>
  </si>
  <si>
    <t>Vehículos Adquiridos *100/ Total de vehículos Programados</t>
  </si>
  <si>
    <t>Porcentual</t>
  </si>
  <si>
    <t>Medir el cumplimento en la evaluación a la gestión de la Entidad durante la vigencia</t>
  </si>
  <si>
    <t>Nivel de cumplimiento en la evaluación de la gestión de la Entidad.</t>
  </si>
  <si>
    <t>No. De  evaluaciones realzadas a la gestión institucional * 100 / No. de evaluaciones programadas a la gestión institucional</t>
  </si>
  <si>
    <t>Encuestas de comunicación ejecutada   * 100/ Encuesta de comunicación programada.</t>
  </si>
  <si>
    <t>No. sujetos de control auditados mediante cualquier modalidad de auditoría en la vigencia *100/Total de sujetos de control de la CB asignados en la resolución vigente.</t>
  </si>
  <si>
    <t>Tramitar el traslado de los hallazgos con incidencia fiscal, producto de las auditorías o de cualquier otra actuación de control fiscal realizadas en la vigencia en los términos establecidos.</t>
  </si>
  <si>
    <t>Ejecutar las actividades previstas en la etapa de consolidación y entrega del cronograma del plan de trabajo diseñado, con el fin de estudiar la necesidad de adoptar un nuevo Manual Especifico de Funciones y Competencias Laborales para los empleos de la planta de personal de la Entidad o modificar el que se encuentre vigente.</t>
  </si>
  <si>
    <t>Medir el nivel de cumplimiento en la ejecución de las actividades de la etapa de consolidación y entrega del  plan de trabajo.</t>
  </si>
  <si>
    <t>Número de actividades ejecutadas dentro del plazo establecido en el cronograma de la etapa de consolidación y entrega del plan de trabajo * 100 / Número de actividades a ejecutar según el cronograma de la etapa de consolidación y entrega  del plan de trabajo (7)</t>
  </si>
  <si>
    <t xml:space="preserve">Nivel de cumplimiento de  las Actividades de formación </t>
  </si>
  <si>
    <t>Medir la oportunidad en el tiempo de  pago de las cuentas radicadas en la Subdirección Financiera</t>
  </si>
  <si>
    <t xml:space="preserve">Nivel de satisfacción del cliente interno frente  a la provisión del servicio de aseo y cafetería </t>
  </si>
  <si>
    <t>Medir el nivel de satisfacción de los clientes internos  frente a la provisión del servicio de Aseo y Cafetería</t>
  </si>
  <si>
    <t>Promedio del tiempo de  atención de las solicitudes para el suministro de elementos de consumo.</t>
  </si>
  <si>
    <t xml:space="preserve">Medir la eficacia en la adquisición de los vehículos para cumplir con el ejercicio de la función de vigilancia y control a la gestión fiscal </t>
  </si>
  <si>
    <t xml:space="preserve">Adelantar acciones de sensibilización relacionadas con el enfoque hacia la prevención  de acuerdo con la   Planeación de actividades de la Oficina de Control Interno. </t>
  </si>
  <si>
    <t>Nivel de cumplimiento de las actividades de sensibilización del enfoque hacia la prevención</t>
  </si>
  <si>
    <t xml:space="preserve">Nivel de cumplimiento  del Programa de Gestión Documental - PGD durante la vigencia 2019. </t>
  </si>
  <si>
    <t xml:space="preserve">Medir el cumplimiento en la ejecución del cronograma de  actividades establecido para la  implementación del Programa de Gestión Documental - PGD durante la vigencia 2019. </t>
  </si>
  <si>
    <t xml:space="preserve">Total de Actividades ejecutadas *100/ total de actividades establecidas en el cronograma  para la  implementación del Programa de Gestión Documental - PGD durante la vigencia 2019. </t>
  </si>
  <si>
    <t>Implementar las actividades previstas en el Plan de Trabajo para la Vigencia 2019 del Sistema Integrado de Conservación - SIC en la Contraloría de Bogotá D.C.</t>
  </si>
  <si>
    <t xml:space="preserve">Nivel de cumplimiento en la Implementación del SIC. </t>
  </si>
  <si>
    <t>Medir el cumplimiento de las actividades previstas en el Plan de Trabajo para la Vigencia 2019, encaminadas a establecer el Sistema Integrado de Conservación - SIC en la Contraloría de Bogotá D.C.</t>
  </si>
  <si>
    <t>Total de actividades ejecutadas *100/ total de actividades programadas en el plan de trabajo para la vigencia 2019 del Sistema Integrado de Conservación - SIC en la Contraloría de Bogotá D.C.</t>
  </si>
  <si>
    <t>Nivel de  cumplimiento en la realización de las visitas a los archivos de gestión de la entidad.</t>
  </si>
  <si>
    <t>Medir el porcentaje de cumplimiento en la realización de visitas a los archivos de gestión de la entidad, para que las transferencias cumplan con los requisitos técnicos establecidos.</t>
  </si>
  <si>
    <t>N/A</t>
  </si>
  <si>
    <t>Realizar encuestas con el fin de medir la percepción de los usuarios frente al servicio de préstamo de documentos.</t>
  </si>
  <si>
    <t>Nivel de satisfacción del cliente frente al servicios de préstamo de documentos</t>
  </si>
  <si>
    <t>Conocer la opinión de los usuarios en relación al servicio de préstamo de documentos</t>
  </si>
  <si>
    <t>N° de encuestas con resultado satisfactorio/
Total encuestas que califican el 
servicio de préstamo de documentos</t>
  </si>
  <si>
    <t xml:space="preserve">Subdirección de Gestion del Talento Humano </t>
  </si>
  <si>
    <t xml:space="preserve">Realizar dos  encuestas 1  por cada semestre Junio - Diciembre  con el fin de medir la percepción de los clientes internos atendidos frente a los tramites requeridos en la subdirección de gestión del talento humano. </t>
  </si>
  <si>
    <t xml:space="preserve">Nivel de satisfacción del  cliente interno frente  a los tramites requeridos en la subdirección de gestión del talento humano. </t>
  </si>
  <si>
    <t xml:space="preserve">Medir el nivel de satisfacción de los clientes internos frente a  los tramites requeridos en la subdirección de gestión del talento humano. </t>
  </si>
  <si>
    <t>No de encuestados  que califican como satisfactorio la prestación del servicio *100 / Total de encuestados que calificaron  el servicio de satisfactorio</t>
  </si>
  <si>
    <t xml:space="preserve">Ejecutar las actividades establecidas en el cronograma para implementar el Programa de Gestión Documental - PGD durante la vigencia 2019. </t>
  </si>
  <si>
    <t>Realizar visitas a los archivos de gestión del proceso con el propósito de que las transferencias cumplan con los procesos técnicos de archivo y en la fechas establecidas en el cronograma 2019.</t>
  </si>
  <si>
    <t>N° de visitas realizadas a los archivos de gestión * 100 / N° de visitas programas en el cronograma de visitas 2019</t>
  </si>
  <si>
    <r>
      <t>Socializar el  Código de Integridad mediante   ejercicios participativos y campañas en los canales de comunicación interna de la Entidad, para la identificación de los valores y principios institucionales, su conocimiento e interiorización por parte de los todos los servidores</t>
    </r>
    <r>
      <rPr>
        <sz val="10"/>
        <color indexed="10"/>
        <rFont val="Arial"/>
        <family val="2"/>
      </rPr>
      <t xml:space="preserve"> </t>
    </r>
  </si>
  <si>
    <t>Realizar la medición de la percepción sobre la gestión que adelanta la Contraloría de Bogotá.</t>
  </si>
  <si>
    <t>Número de capacitaciones realizadas *100/Total de capacitaciones programadas (2)</t>
  </si>
  <si>
    <t>N° de Títulos y Consignaciones Ordenados trasladar y endosar a las Entidades Afectadas * 100 // N° Títulos o Consignaciones recibidos en el Proceso Coactivo</t>
  </si>
  <si>
    <t>No. de actuaciones judiciales y  extrajudiciales realizadas, más número de actuaciones judiciales y extrajudiciales en trámite, dentro de los términos de Ley  * 100 /No. de actuaciones judiciales y extrajudiciales  requeridas para la representación de la Entidad dentro de los términos de ley.</t>
  </si>
  <si>
    <t>Número de asesorías atendidas dentro del período, más número de asesorías en trámite dentro del término legal * 100 /No. de solicitudes de asesorías recibidas dentro del período.</t>
  </si>
  <si>
    <t>Emitir  un boletín trimestral en materia de políticas del régimen disciplinario con el fin de orientar a los Servidores Públicos de la Contraloría de Bogotá,  para   generar consciencia y prevenir acciones disciplinables.</t>
  </si>
  <si>
    <t xml:space="preserve">Jornadas de sensibilización realizadas en clima laboral*100/  Total de jornadas de sensibilización programadas en el PBS sobre clima laboral (10) </t>
  </si>
  <si>
    <t>Implementar  y/o actualizar 8 soluciones tecnológicas (hardware y/o software) que permitan mejorar la gestión de los procesos y la generación de productos y servicios con mayor calidad y oportunidad en la Entidad.</t>
  </si>
  <si>
    <t>Dirección y Subdirecciones del PEEPP</t>
  </si>
  <si>
    <t>Elaborar  informes, estudios y pronunciamientos que apoyen tecnicamente el control político, el control social y las buenas prácticas en la gestión pública distrital y permitan evaluar las finanzas, las políticas públicas, la gestión ambiental y el plan de desarrollo del Distrito Capital.</t>
  </si>
  <si>
    <t>Cumplimiento en la ejecución del Plan Anual de Estudios PAE 2019</t>
  </si>
  <si>
    <t>Medir el grado de avance y cumplimiento en la elaboración de los informes, estudios y pronunciamientos programados en el PAE por el PEEPP.</t>
  </si>
  <si>
    <t>No. De Informes, estudios y pronunciamientos comunicados al Cliente * 100 / Total de informes, estudios y pronunciameintos programados en el PAE 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</si>
</sst>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3" formatCode="_-* #,##0.00_-;\-* #,##0.00_-;_-* &quot;-&quot;??_-;_-@_-"/>
    <numFmt numFmtId="164" formatCode="_ * #,##0.00_ ;_ * \-#,##0.00_ ;_ * &quot;-&quot;??_ ;_ @_ "/>
    <numFmt numFmtId="165" formatCode="_ * #,##0_ ;_ * \-#,##0_ ;_ * &quot;-&quot;??_ ;_ @_ "/>
    <numFmt numFmtId="166" formatCode="0.0%"/>
    <numFmt numFmtId="167" formatCode="#,##0.0_ ;\-#,##0.0\ "/>
    <numFmt numFmtId="168" formatCode="d/mm/yyyy;@"/>
    <numFmt numFmtId="169" formatCode="#,##0_ ;\-#,##0\ "/>
  </numFmts>
  <fonts count="28" x14ac:knownFonts="1">
    <font>
      <sz val="10"/>
      <name val="Arial"/>
    </font>
    <font>
      <sz val="11"/>
      <color theme="1"/>
      <name val="Calibri"/>
      <family val="2"/>
      <scheme val="minor"/>
    </font>
    <font>
      <sz val="11"/>
      <color theme="1"/>
      <name val="Calibri"/>
      <family val="2"/>
      <scheme val="minor"/>
    </font>
    <font>
      <sz val="10"/>
      <name val="Arial"/>
      <family val="2"/>
    </font>
    <font>
      <sz val="8"/>
      <name val="Arial"/>
      <family val="2"/>
    </font>
    <font>
      <b/>
      <sz val="10"/>
      <name val="Arial"/>
      <family val="2"/>
    </font>
    <font>
      <u/>
      <sz val="10"/>
      <color indexed="12"/>
      <name val="Arial"/>
      <family val="2"/>
    </font>
    <font>
      <b/>
      <sz val="16"/>
      <color indexed="62"/>
      <name val="Arial"/>
      <family val="2"/>
    </font>
    <font>
      <sz val="10"/>
      <name val="Arial"/>
      <family val="2"/>
    </font>
    <font>
      <sz val="9"/>
      <name val="Arial"/>
      <family val="2"/>
    </font>
    <font>
      <b/>
      <sz val="10"/>
      <color indexed="62"/>
      <name val="Arial"/>
      <family val="2"/>
    </font>
    <font>
      <sz val="10"/>
      <name val="Arial"/>
      <family val="2"/>
    </font>
    <font>
      <u/>
      <sz val="10"/>
      <color indexed="12"/>
      <name val="Arial"/>
      <family val="2"/>
    </font>
    <font>
      <sz val="10"/>
      <name val="Arial"/>
      <family val="2"/>
    </font>
    <font>
      <u/>
      <sz val="10"/>
      <color indexed="12"/>
      <name val="Arial"/>
      <family val="2"/>
    </font>
    <font>
      <sz val="11"/>
      <color indexed="8"/>
      <name val="Calibri"/>
      <family val="2"/>
    </font>
    <font>
      <sz val="8"/>
      <color indexed="81"/>
      <name val="Tahoma"/>
      <family val="2"/>
    </font>
    <font>
      <b/>
      <sz val="9"/>
      <color indexed="81"/>
      <name val="Tahoma"/>
      <family val="2"/>
    </font>
    <font>
      <sz val="9"/>
      <color indexed="81"/>
      <name val="Tahoma"/>
      <family val="2"/>
    </font>
    <font>
      <sz val="11"/>
      <color theme="1"/>
      <name val="Calibri"/>
      <family val="2"/>
      <scheme val="minor"/>
    </font>
    <font>
      <sz val="10"/>
      <color rgb="FFFF0000"/>
      <name val="Arial"/>
      <family val="2"/>
    </font>
    <font>
      <sz val="11"/>
      <name val="Arial"/>
      <family val="2"/>
    </font>
    <font>
      <b/>
      <sz val="12"/>
      <name val="Arial"/>
      <family val="2"/>
    </font>
    <font>
      <sz val="10"/>
      <name val="Arial"/>
      <family val="2"/>
    </font>
    <font>
      <sz val="10"/>
      <color indexed="10"/>
      <name val="Arial"/>
      <family val="2"/>
    </font>
    <font>
      <sz val="8"/>
      <color rgb="FFFF0000"/>
      <name val="Arial"/>
      <family val="2"/>
    </font>
    <font>
      <sz val="9"/>
      <color rgb="FFFF0000"/>
      <name val="Cambria"/>
      <family val="1"/>
    </font>
    <font>
      <sz val="10"/>
      <color theme="1"/>
      <name val="Arial"/>
      <family val="2"/>
    </font>
  </fonts>
  <fills count="21">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43"/>
        <bgColor indexed="64"/>
      </patternFill>
    </fill>
    <fill>
      <patternFill patternType="solid">
        <fgColor indexed="11"/>
        <bgColor indexed="64"/>
      </patternFill>
    </fill>
    <fill>
      <patternFill patternType="solid">
        <fgColor indexed="41"/>
        <bgColor indexed="64"/>
      </patternFill>
    </fill>
    <fill>
      <patternFill patternType="solid">
        <fgColor indexed="51"/>
        <bgColor indexed="64"/>
      </patternFill>
    </fill>
    <fill>
      <patternFill patternType="solid">
        <fgColor indexed="13"/>
        <bgColor indexed="64"/>
      </patternFill>
    </fill>
    <fill>
      <patternFill patternType="solid">
        <fgColor theme="9" tint="0.79998168889431442"/>
        <bgColor indexed="64"/>
      </patternFill>
    </fill>
    <fill>
      <patternFill patternType="solid">
        <fgColor theme="0"/>
        <bgColor indexed="64"/>
      </patternFill>
    </fill>
    <fill>
      <patternFill patternType="solid">
        <fgColor theme="6" tint="0.59999389629810485"/>
        <bgColor indexed="64"/>
      </patternFill>
    </fill>
    <fill>
      <patternFill patternType="solid">
        <fgColor theme="8" tint="0.79998168889431442"/>
        <bgColor indexed="64"/>
      </patternFill>
    </fill>
    <fill>
      <patternFill patternType="solid">
        <fgColor theme="9" tint="0.39997558519241921"/>
        <bgColor indexed="64"/>
      </patternFill>
    </fill>
    <fill>
      <patternFill patternType="solid">
        <fgColor theme="6" tint="0.39997558519241921"/>
        <bgColor indexed="64"/>
      </patternFill>
    </fill>
    <fill>
      <patternFill patternType="solid">
        <fgColor rgb="FFFFFFCC"/>
        <bgColor indexed="64"/>
      </patternFill>
    </fill>
    <fill>
      <patternFill patternType="solid">
        <fgColor rgb="FFFFFF00"/>
        <bgColor indexed="64"/>
      </patternFill>
    </fill>
    <fill>
      <patternFill patternType="solid">
        <fgColor theme="9"/>
        <bgColor indexed="64"/>
      </patternFill>
    </fill>
    <fill>
      <patternFill patternType="solid">
        <fgColor indexed="10"/>
        <bgColor indexed="64"/>
      </patternFill>
    </fill>
    <fill>
      <patternFill patternType="solid">
        <fgColor theme="0"/>
        <bgColor rgb="FF000000"/>
      </patternFill>
    </fill>
    <fill>
      <patternFill patternType="solid">
        <fgColor theme="8" tint="0.79998168889431442"/>
        <bgColor rgb="FF000000"/>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style="thin">
        <color indexed="64"/>
      </top>
      <bottom style="thin">
        <color indexed="64"/>
      </bottom>
      <diagonal/>
    </border>
  </borders>
  <cellStyleXfs count="42">
    <xf numFmtId="0" fontId="0" fillId="0" borderId="0"/>
    <xf numFmtId="0" fontId="6" fillId="0" borderId="0" applyNumberFormat="0" applyFill="0" applyBorder="0" applyAlignment="0" applyProtection="0">
      <alignment vertical="top"/>
      <protection locked="0"/>
    </xf>
    <xf numFmtId="0" fontId="12"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0" fontId="14"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164" fontId="13" fillId="0" borderId="0" applyFont="0" applyFill="0" applyBorder="0" applyAlignment="0" applyProtection="0"/>
    <xf numFmtId="164" fontId="8" fillId="0" borderId="0" applyFont="0" applyFill="0" applyBorder="0" applyAlignment="0" applyProtection="0"/>
    <xf numFmtId="0" fontId="8" fillId="0" borderId="0"/>
    <xf numFmtId="0" fontId="11" fillId="0" borderId="0"/>
    <xf numFmtId="0" fontId="8" fillId="0" borderId="0"/>
    <xf numFmtId="0" fontId="8" fillId="0" borderId="0"/>
    <xf numFmtId="0" fontId="13" fillId="0" borderId="0"/>
    <xf numFmtId="0" fontId="8" fillId="0" borderId="0"/>
    <xf numFmtId="0" fontId="8" fillId="0" borderId="0"/>
    <xf numFmtId="0" fontId="19" fillId="0" borderId="0"/>
    <xf numFmtId="9" fontId="3" fillId="0" borderId="0" applyFont="0" applyFill="0" applyBorder="0" applyAlignment="0" applyProtection="0"/>
    <xf numFmtId="9" fontId="8" fillId="0" borderId="0" applyFont="0" applyFill="0" applyBorder="0" applyAlignment="0" applyProtection="0"/>
    <xf numFmtId="9" fontId="11" fillId="0" borderId="0" applyFont="0" applyFill="0" applyBorder="0" applyAlignment="0" applyProtection="0"/>
    <xf numFmtId="9" fontId="8" fillId="0" borderId="0" applyFont="0" applyFill="0" applyBorder="0" applyAlignment="0" applyProtection="0"/>
    <xf numFmtId="9" fontId="13" fillId="0" borderId="0" applyFont="0" applyFill="0" applyBorder="0" applyAlignment="0" applyProtection="0"/>
    <xf numFmtId="9" fontId="8"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15" fillId="0" borderId="0" applyFont="0" applyFill="0" applyBorder="0" applyAlignment="0" applyProtection="0"/>
    <xf numFmtId="0" fontId="3" fillId="0" borderId="0"/>
    <xf numFmtId="0" fontId="2" fillId="0" borderId="0"/>
    <xf numFmtId="0" fontId="3" fillId="0" borderId="0"/>
    <xf numFmtId="9" fontId="3" fillId="0" borderId="0" applyFont="0" applyFill="0" applyBorder="0" applyAlignment="0" applyProtection="0"/>
    <xf numFmtId="9" fontId="23" fillId="0" borderId="0" applyFont="0" applyFill="0" applyBorder="0" applyAlignment="0" applyProtection="0"/>
    <xf numFmtId="164" fontId="23" fillId="0" borderId="0" applyFont="0" applyFill="0" applyBorder="0" applyAlignment="0" applyProtection="0"/>
    <xf numFmtId="164"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0" fontId="3" fillId="0" borderId="0"/>
    <xf numFmtId="0" fontId="1" fillId="0" borderId="0"/>
  </cellStyleXfs>
  <cellXfs count="233">
    <xf numFmtId="0" fontId="0" fillId="0" borderId="0" xfId="0"/>
    <xf numFmtId="0" fontId="0" fillId="2" borderId="0" xfId="0" applyFill="1"/>
    <xf numFmtId="0" fontId="0" fillId="2" borderId="0" xfId="0" applyFill="1" applyBorder="1"/>
    <xf numFmtId="0" fontId="6" fillId="2" borderId="0" xfId="1" applyFill="1" applyAlignment="1" applyProtection="1"/>
    <xf numFmtId="0" fontId="5" fillId="2" borderId="1" xfId="0" applyFont="1" applyFill="1" applyBorder="1" applyAlignment="1">
      <alignment horizontal="center"/>
    </xf>
    <xf numFmtId="0" fontId="5" fillId="2" borderId="1" xfId="0" applyFont="1" applyFill="1" applyBorder="1"/>
    <xf numFmtId="0" fontId="3" fillId="2" borderId="0" xfId="0" applyFont="1" applyFill="1" applyBorder="1"/>
    <xf numFmtId="14" fontId="0" fillId="2" borderId="0" xfId="0" applyNumberFormat="1" applyFill="1"/>
    <xf numFmtId="14" fontId="9" fillId="2" borderId="0" xfId="0" applyNumberFormat="1" applyFont="1" applyFill="1" applyAlignment="1">
      <alignment horizontal="center"/>
    </xf>
    <xf numFmtId="0" fontId="0" fillId="2" borderId="0" xfId="0" quotePrefix="1" applyFill="1" applyAlignment="1">
      <alignment horizontal="left"/>
    </xf>
    <xf numFmtId="3" fontId="0" fillId="2" borderId="0" xfId="0" applyNumberFormat="1" applyFill="1"/>
    <xf numFmtId="0" fontId="3" fillId="2" borderId="0" xfId="0" applyFont="1" applyFill="1"/>
    <xf numFmtId="0" fontId="3" fillId="0" borderId="0" xfId="0" applyFont="1"/>
    <xf numFmtId="9" fontId="3" fillId="2" borderId="1" xfId="18" applyFont="1" applyFill="1" applyBorder="1" applyAlignment="1">
      <alignment horizontal="center"/>
    </xf>
    <xf numFmtId="9" fontId="5" fillId="2" borderId="1" xfId="0" applyNumberFormat="1" applyFont="1" applyFill="1" applyBorder="1"/>
    <xf numFmtId="9" fontId="0" fillId="2" borderId="1" xfId="0" applyNumberFormat="1" applyFill="1" applyBorder="1" applyAlignment="1">
      <alignment horizontal="center"/>
    </xf>
    <xf numFmtId="0" fontId="7" fillId="2" borderId="0" xfId="0" applyFont="1" applyFill="1" applyAlignment="1">
      <alignment horizontal="left"/>
    </xf>
    <xf numFmtId="9" fontId="5" fillId="3" borderId="1" xfId="0" applyNumberFormat="1" applyFont="1" applyFill="1" applyBorder="1" applyAlignment="1">
      <alignment horizontal="center"/>
    </xf>
    <xf numFmtId="0" fontId="10" fillId="2" borderId="0" xfId="0" applyFont="1" applyFill="1"/>
    <xf numFmtId="0" fontId="4" fillId="0" borderId="0" xfId="0" applyFont="1" applyFill="1" applyAlignment="1" applyProtection="1">
      <alignment horizontal="justify" vertical="center"/>
    </xf>
    <xf numFmtId="0" fontId="4" fillId="0" borderId="0" xfId="0" applyFont="1" applyAlignment="1" applyProtection="1">
      <alignment horizontal="justify" vertical="center"/>
    </xf>
    <xf numFmtId="0" fontId="4" fillId="0" borderId="0" xfId="0" applyFont="1" applyFill="1" applyBorder="1" applyAlignment="1" applyProtection="1">
      <alignment horizontal="center" vertical="center" wrapText="1"/>
    </xf>
    <xf numFmtId="0" fontId="4" fillId="0" borderId="0" xfId="0" applyFont="1" applyFill="1" applyAlignment="1" applyProtection="1">
      <alignment horizontal="center" vertical="center"/>
    </xf>
    <xf numFmtId="0" fontId="4" fillId="0" borderId="0" xfId="0" applyFont="1" applyFill="1" applyAlignment="1" applyProtection="1">
      <alignment horizontal="center" vertical="center" wrapText="1"/>
    </xf>
    <xf numFmtId="0" fontId="4" fillId="0" borderId="0" xfId="0" applyFont="1" applyAlignment="1" applyProtection="1">
      <alignment horizontal="center" vertical="center"/>
    </xf>
    <xf numFmtId="0" fontId="4" fillId="0" borderId="0" xfId="0" applyFont="1" applyAlignment="1" applyProtection="1">
      <alignment horizontal="center" vertical="center" wrapText="1"/>
    </xf>
    <xf numFmtId="0" fontId="5" fillId="0" borderId="0" xfId="0" applyFont="1" applyFill="1" applyBorder="1" applyAlignment="1" applyProtection="1">
      <alignment horizontal="center" vertical="center" wrapText="1"/>
    </xf>
    <xf numFmtId="0" fontId="5" fillId="0" borderId="0" xfId="0" applyFont="1" applyAlignment="1" applyProtection="1">
      <alignment horizontal="center" vertical="center"/>
    </xf>
    <xf numFmtId="0" fontId="5" fillId="3" borderId="6" xfId="0" applyFont="1" applyFill="1" applyBorder="1" applyAlignment="1" applyProtection="1">
      <alignment vertical="center" wrapText="1"/>
    </xf>
    <xf numFmtId="0" fontId="5" fillId="3" borderId="0" xfId="0" applyFont="1" applyFill="1" applyBorder="1" applyAlignment="1" applyProtection="1">
      <alignment vertical="center" wrapText="1"/>
    </xf>
    <xf numFmtId="0" fontId="3" fillId="10" borderId="1" xfId="0" applyFont="1" applyFill="1" applyBorder="1" applyAlignment="1" applyProtection="1">
      <alignment horizontal="center" vertical="center" wrapText="1"/>
    </xf>
    <xf numFmtId="0" fontId="3" fillId="10" borderId="1" xfId="0" applyFont="1" applyFill="1" applyBorder="1" applyAlignment="1" applyProtection="1">
      <alignment horizontal="justify" vertical="center" wrapText="1"/>
    </xf>
    <xf numFmtId="0" fontId="3" fillId="10" borderId="1" xfId="0" applyFont="1" applyFill="1" applyBorder="1" applyAlignment="1">
      <alignment horizontal="justify" vertical="center" wrapText="1"/>
    </xf>
    <xf numFmtId="9" fontId="3" fillId="10" borderId="1" xfId="0" applyNumberFormat="1" applyFont="1" applyFill="1" applyBorder="1" applyAlignment="1" applyProtection="1">
      <alignment horizontal="center" vertical="center" wrapText="1"/>
    </xf>
    <xf numFmtId="9" fontId="3" fillId="0" borderId="0" xfId="0" applyNumberFormat="1" applyFont="1" applyFill="1"/>
    <xf numFmtId="0" fontId="3" fillId="0" borderId="0" xfId="0" applyFont="1" applyFill="1" applyAlignment="1" applyProtection="1">
      <alignment horizontal="justify" vertical="center"/>
    </xf>
    <xf numFmtId="0" fontId="3" fillId="0" borderId="1" xfId="0" applyFont="1" applyFill="1" applyBorder="1" applyAlignment="1" applyProtection="1">
      <alignment horizontal="center" vertical="center"/>
    </xf>
    <xf numFmtId="0" fontId="3" fillId="0" borderId="0" xfId="0" applyFont="1" applyFill="1"/>
    <xf numFmtId="0" fontId="3" fillId="0" borderId="0" xfId="0" applyFont="1" applyFill="1" applyAlignment="1" applyProtection="1">
      <alignment horizontal="justify" vertical="center" wrapText="1"/>
    </xf>
    <xf numFmtId="0" fontId="3" fillId="0" borderId="0" xfId="0" applyFont="1" applyAlignment="1" applyProtection="1">
      <alignment horizontal="justify" vertical="center"/>
    </xf>
    <xf numFmtId="0" fontId="3" fillId="0" borderId="0" xfId="0" applyFont="1" applyAlignment="1" applyProtection="1">
      <alignment horizontal="center" vertical="center" wrapText="1"/>
    </xf>
    <xf numFmtId="14" fontId="3" fillId="10" borderId="1" xfId="0" applyNumberFormat="1" applyFont="1" applyFill="1" applyBorder="1" applyAlignment="1" applyProtection="1">
      <alignment horizontal="center" vertical="center" wrapText="1"/>
    </xf>
    <xf numFmtId="0" fontId="3" fillId="10" borderId="1" xfId="30" applyFont="1" applyFill="1" applyBorder="1" applyAlignment="1">
      <alignment horizontal="center" vertical="center" wrapText="1"/>
    </xf>
    <xf numFmtId="0" fontId="22" fillId="0" borderId="3" xfId="0" applyFont="1" applyBorder="1" applyAlignment="1">
      <alignment vertical="center" wrapText="1"/>
    </xf>
    <xf numFmtId="0" fontId="22" fillId="0" borderId="4" xfId="0" applyFont="1" applyBorder="1" applyAlignment="1">
      <alignment vertical="center" wrapText="1"/>
    </xf>
    <xf numFmtId="0" fontId="21" fillId="0" borderId="1" xfId="0" applyFont="1" applyBorder="1" applyAlignment="1">
      <alignment vertical="center" wrapText="1"/>
    </xf>
    <xf numFmtId="0" fontId="22" fillId="0" borderId="0" xfId="0" applyFont="1" applyBorder="1" applyAlignment="1">
      <alignment vertical="center" wrapText="1"/>
    </xf>
    <xf numFmtId="0" fontId="22" fillId="0" borderId="13" xfId="0" applyFont="1" applyBorder="1" applyAlignment="1">
      <alignment vertical="center" wrapText="1"/>
    </xf>
    <xf numFmtId="0" fontId="22" fillId="0" borderId="6" xfId="0" applyFont="1" applyBorder="1" applyAlignment="1">
      <alignment vertical="center" wrapText="1"/>
    </xf>
    <xf numFmtId="0" fontId="22" fillId="0" borderId="15" xfId="0" applyFont="1" applyBorder="1" applyAlignment="1">
      <alignment vertical="center" wrapText="1"/>
    </xf>
    <xf numFmtId="0" fontId="5" fillId="0" borderId="0" xfId="0" applyFont="1" applyFill="1" applyBorder="1" applyAlignment="1" applyProtection="1">
      <alignment vertical="center" wrapText="1"/>
    </xf>
    <xf numFmtId="0" fontId="5" fillId="0" borderId="6" xfId="0" applyFont="1" applyFill="1" applyBorder="1" applyAlignment="1" applyProtection="1">
      <alignment vertical="center" wrapText="1"/>
    </xf>
    <xf numFmtId="0" fontId="5" fillId="18" borderId="11" xfId="0" applyFont="1" applyFill="1" applyBorder="1" applyAlignment="1" applyProtection="1">
      <alignment horizontal="center" vertical="center" wrapText="1"/>
    </xf>
    <xf numFmtId="0" fontId="3" fillId="0" borderId="1" xfId="0" applyFont="1" applyFill="1" applyBorder="1" applyAlignment="1" applyProtection="1">
      <alignment horizontal="center" vertical="center" wrapText="1"/>
      <protection locked="0"/>
    </xf>
    <xf numFmtId="9" fontId="21" fillId="0" borderId="1" xfId="0" applyNumberFormat="1" applyFont="1" applyFill="1" applyBorder="1" applyAlignment="1" applyProtection="1">
      <alignment horizontal="center" vertical="center" wrapText="1"/>
    </xf>
    <xf numFmtId="0" fontId="21" fillId="0" borderId="1" xfId="0" applyFont="1" applyFill="1" applyBorder="1" applyAlignment="1" applyProtection="1">
      <alignment horizontal="center" vertical="center" wrapText="1"/>
    </xf>
    <xf numFmtId="9" fontId="3" fillId="0" borderId="1" xfId="31" applyFont="1" applyFill="1" applyBorder="1" applyAlignment="1" applyProtection="1">
      <alignment horizontal="center" vertical="center" wrapText="1"/>
      <protection locked="0"/>
    </xf>
    <xf numFmtId="9" fontId="3" fillId="0" borderId="1" xfId="31" applyFont="1" applyFill="1" applyBorder="1" applyAlignment="1" applyProtection="1">
      <alignment horizontal="justify" vertical="center" wrapText="1"/>
    </xf>
    <xf numFmtId="9" fontId="3" fillId="10" borderId="1" xfId="31" applyFont="1" applyFill="1" applyBorder="1" applyAlignment="1" applyProtection="1">
      <alignment horizontal="center" vertical="center" wrapText="1"/>
    </xf>
    <xf numFmtId="9" fontId="4" fillId="0" borderId="0" xfId="0" applyNumberFormat="1" applyFont="1" applyAlignment="1" applyProtection="1">
      <alignment horizontal="center" vertical="center" wrapText="1"/>
    </xf>
    <xf numFmtId="0" fontId="4" fillId="13" borderId="0" xfId="0" applyFont="1" applyFill="1" applyAlignment="1" applyProtection="1">
      <alignment horizontal="center" vertical="center"/>
    </xf>
    <xf numFmtId="0" fontId="5" fillId="5" borderId="11" xfId="0" applyFont="1" applyFill="1" applyBorder="1" applyAlignment="1" applyProtection="1">
      <alignment horizontal="center" vertical="center" wrapText="1"/>
    </xf>
    <xf numFmtId="9" fontId="5" fillId="8" borderId="11" xfId="0" applyNumberFormat="1"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xf>
    <xf numFmtId="0" fontId="25" fillId="0" borderId="0" xfId="0" applyFont="1" applyFill="1" applyAlignment="1" applyProtection="1">
      <alignment horizontal="center" vertical="center" wrapText="1"/>
    </xf>
    <xf numFmtId="0" fontId="25" fillId="0" borderId="0" xfId="0" applyFont="1" applyFill="1" applyAlignment="1" applyProtection="1">
      <alignment horizontal="center" vertical="center"/>
    </xf>
    <xf numFmtId="0" fontId="25" fillId="0" borderId="0" xfId="0" applyFont="1" applyFill="1" applyAlignment="1" applyProtection="1">
      <alignment horizontal="justify" vertical="center"/>
    </xf>
    <xf numFmtId="9" fontId="3" fillId="10" borderId="1" xfId="18" applyFont="1" applyFill="1" applyBorder="1" applyAlignment="1" applyProtection="1">
      <alignment horizontal="center" vertical="center" wrapText="1"/>
    </xf>
    <xf numFmtId="9" fontId="5" fillId="10" borderId="1" xfId="37" applyFont="1" applyFill="1" applyBorder="1" applyAlignment="1" applyProtection="1">
      <alignment horizontal="center" vertical="center" wrapText="1"/>
    </xf>
    <xf numFmtId="9" fontId="5" fillId="10" borderId="11" xfId="37" applyFont="1" applyFill="1" applyBorder="1" applyAlignment="1" applyProtection="1">
      <alignment horizontal="center" vertical="center" textRotation="90" wrapText="1"/>
    </xf>
    <xf numFmtId="9" fontId="5" fillId="11" borderId="11" xfId="37" applyFont="1" applyFill="1" applyBorder="1" applyAlignment="1" applyProtection="1">
      <alignment horizontal="center" vertical="center" textRotation="90" wrapText="1"/>
    </xf>
    <xf numFmtId="9" fontId="3" fillId="10" borderId="1" xfId="37" applyFont="1" applyFill="1" applyBorder="1" applyAlignment="1" applyProtection="1">
      <alignment horizontal="center" vertical="center" wrapText="1"/>
    </xf>
    <xf numFmtId="1" fontId="5" fillId="10" borderId="15" xfId="37" applyNumberFormat="1" applyFont="1" applyFill="1" applyBorder="1" applyAlignment="1" applyProtection="1">
      <alignment horizontal="center" vertical="center" wrapText="1"/>
    </xf>
    <xf numFmtId="9" fontId="5" fillId="11" borderId="15" xfId="37" applyFont="1" applyFill="1" applyBorder="1" applyAlignment="1" applyProtection="1">
      <alignment horizontal="center" vertical="center" textRotation="90" wrapText="1"/>
    </xf>
    <xf numFmtId="9" fontId="5" fillId="10" borderId="15" xfId="37" applyFont="1" applyFill="1" applyBorder="1" applyAlignment="1" applyProtection="1">
      <alignment horizontal="center" vertical="center" textRotation="90" wrapText="1"/>
    </xf>
    <xf numFmtId="9" fontId="5" fillId="17" borderId="9" xfId="37" applyFont="1" applyFill="1" applyBorder="1" applyAlignment="1" applyProtection="1">
      <alignment horizontal="center" vertical="center" wrapText="1"/>
    </xf>
    <xf numFmtId="9" fontId="5" fillId="6" borderId="9" xfId="37" applyFont="1" applyFill="1" applyBorder="1" applyAlignment="1" applyProtection="1">
      <alignment horizontal="center" vertical="center" wrapText="1"/>
    </xf>
    <xf numFmtId="1" fontId="3" fillId="0" borderId="7" xfId="37" applyNumberFormat="1" applyFont="1" applyFill="1" applyBorder="1" applyAlignment="1" applyProtection="1">
      <alignment horizontal="center" vertical="center" wrapText="1"/>
    </xf>
    <xf numFmtId="9" fontId="20" fillId="11" borderId="7" xfId="37" applyFont="1" applyFill="1" applyBorder="1" applyAlignment="1" applyProtection="1">
      <alignment horizontal="center" vertical="center" wrapText="1"/>
    </xf>
    <xf numFmtId="9" fontId="20" fillId="11" borderId="0" xfId="37" applyFont="1" applyFill="1" applyBorder="1" applyAlignment="1" applyProtection="1">
      <alignment horizontal="center" vertical="center" wrapText="1"/>
    </xf>
    <xf numFmtId="9" fontId="3" fillId="17" borderId="0" xfId="37" applyFont="1" applyFill="1" applyBorder="1" applyAlignment="1" applyProtection="1">
      <alignment horizontal="center" vertical="center" wrapText="1"/>
    </xf>
    <xf numFmtId="9" fontId="4" fillId="0" borderId="0" xfId="37" applyFont="1" applyFill="1" applyAlignment="1" applyProtection="1">
      <alignment horizontal="justify" vertical="center"/>
    </xf>
    <xf numFmtId="1" fontId="25" fillId="0" borderId="0" xfId="37" applyNumberFormat="1" applyFont="1" applyFill="1" applyAlignment="1" applyProtection="1">
      <alignment horizontal="center" vertical="center" wrapText="1"/>
    </xf>
    <xf numFmtId="1" fontId="4" fillId="0" borderId="0" xfId="37" applyNumberFormat="1" applyFont="1" applyFill="1" applyAlignment="1" applyProtection="1">
      <alignment horizontal="center" vertical="center" wrapText="1"/>
    </xf>
    <xf numFmtId="1" fontId="3" fillId="0" borderId="1" xfId="30" applyNumberFormat="1" applyFont="1" applyFill="1" applyBorder="1" applyAlignment="1" applyProtection="1">
      <alignment horizontal="center" vertical="center" wrapText="1"/>
    </xf>
    <xf numFmtId="0" fontId="27" fillId="10" borderId="1" xfId="0" applyFont="1" applyFill="1" applyBorder="1" applyAlignment="1" applyProtection="1">
      <alignment horizontal="center" vertical="center" wrapText="1"/>
    </xf>
    <xf numFmtId="0" fontId="27" fillId="10" borderId="1" xfId="0" applyFont="1" applyFill="1" applyBorder="1" applyAlignment="1" applyProtection="1">
      <alignment horizontal="justify" vertical="center" wrapText="1"/>
    </xf>
    <xf numFmtId="14" fontId="27" fillId="10" borderId="1" xfId="0" applyNumberFormat="1" applyFont="1" applyFill="1" applyBorder="1" applyAlignment="1" applyProtection="1">
      <alignment horizontal="center" vertical="center" wrapText="1"/>
    </xf>
    <xf numFmtId="9" fontId="27" fillId="9" borderId="1" xfId="31" applyFont="1" applyFill="1" applyBorder="1" applyAlignment="1" applyProtection="1">
      <alignment horizontal="center" vertical="center" wrapText="1"/>
    </xf>
    <xf numFmtId="14" fontId="3" fillId="10" borderId="1" xfId="27" applyNumberFormat="1" applyFont="1" applyFill="1" applyBorder="1" applyAlignment="1" applyProtection="1">
      <alignment horizontal="center" vertical="center" wrapText="1"/>
    </xf>
    <xf numFmtId="9" fontId="3" fillId="10" borderId="1" xfId="27" applyFont="1" applyFill="1" applyBorder="1" applyAlignment="1" applyProtection="1">
      <alignment horizontal="center" vertical="center" wrapText="1"/>
    </xf>
    <xf numFmtId="9" fontId="3" fillId="10" borderId="1" xfId="27" applyFont="1" applyFill="1" applyBorder="1" applyAlignment="1" applyProtection="1">
      <alignment horizontal="justify" vertical="center" wrapText="1"/>
    </xf>
    <xf numFmtId="9" fontId="3" fillId="10" borderId="1" xfId="0" applyNumberFormat="1" applyFont="1" applyFill="1" applyBorder="1" applyAlignment="1">
      <alignment horizontal="center" vertical="center" wrapText="1"/>
    </xf>
    <xf numFmtId="9" fontId="3" fillId="10" borderId="1" xfId="0" applyNumberFormat="1" applyFont="1" applyFill="1" applyBorder="1" applyAlignment="1" applyProtection="1">
      <alignment horizontal="justify" vertical="center" wrapText="1"/>
    </xf>
    <xf numFmtId="0" fontId="3" fillId="19" borderId="1" xfId="0" applyFont="1" applyFill="1" applyBorder="1" applyAlignment="1" applyProtection="1">
      <alignment horizontal="center" vertical="center" wrapText="1"/>
    </xf>
    <xf numFmtId="9" fontId="3" fillId="19" borderId="1" xfId="27" applyFont="1" applyFill="1" applyBorder="1" applyAlignment="1" applyProtection="1">
      <alignment horizontal="center" vertical="center" wrapText="1"/>
    </xf>
    <xf numFmtId="9" fontId="3" fillId="19" borderId="1" xfId="0" applyNumberFormat="1" applyFont="1" applyFill="1" applyBorder="1" applyAlignment="1">
      <alignment horizontal="center" vertical="center" wrapText="1"/>
    </xf>
    <xf numFmtId="9" fontId="3" fillId="0" borderId="1" xfId="31" applyFont="1" applyFill="1" applyBorder="1" applyAlignment="1" applyProtection="1">
      <alignment horizontal="center" vertical="center" wrapText="1"/>
    </xf>
    <xf numFmtId="0" fontId="3" fillId="10" borderId="1" xfId="0" applyFont="1" applyFill="1" applyBorder="1" applyAlignment="1">
      <alignment horizontal="center" vertical="center"/>
    </xf>
    <xf numFmtId="0" fontId="3" fillId="10" borderId="1" xfId="0" applyFont="1" applyFill="1" applyBorder="1" applyAlignment="1" applyProtection="1">
      <alignment horizontal="center" vertical="center"/>
    </xf>
    <xf numFmtId="0" fontId="3" fillId="10" borderId="1" xfId="0" applyFont="1" applyFill="1" applyBorder="1" applyAlignment="1">
      <alignment horizontal="center" vertical="center" wrapText="1"/>
    </xf>
    <xf numFmtId="9" fontId="3" fillId="0" borderId="1" xfId="0" applyNumberFormat="1" applyFont="1" applyFill="1" applyBorder="1" applyAlignment="1">
      <alignment horizontal="center" vertical="center"/>
    </xf>
    <xf numFmtId="9" fontId="3" fillId="10" borderId="1" xfId="0" applyNumberFormat="1" applyFont="1" applyFill="1" applyBorder="1" applyAlignment="1">
      <alignment horizontal="center" vertical="center"/>
    </xf>
    <xf numFmtId="9" fontId="3" fillId="10" borderId="1" xfId="18" applyFont="1" applyFill="1" applyBorder="1" applyAlignment="1">
      <alignment horizontal="center" vertical="center"/>
    </xf>
    <xf numFmtId="0" fontId="3" fillId="10" borderId="1" xfId="30" applyFont="1" applyFill="1" applyBorder="1" applyAlignment="1" applyProtection="1">
      <alignment horizontal="justify" vertical="center" wrapText="1"/>
    </xf>
    <xf numFmtId="9" fontId="3" fillId="10" borderId="1" xfId="30" applyNumberFormat="1" applyFont="1" applyFill="1" applyBorder="1" applyAlignment="1">
      <alignment horizontal="center" vertical="center"/>
    </xf>
    <xf numFmtId="167" fontId="3" fillId="10" borderId="1" xfId="38" applyNumberFormat="1" applyFont="1" applyFill="1" applyBorder="1" applyAlignment="1">
      <alignment horizontal="center" vertical="center" wrapText="1"/>
    </xf>
    <xf numFmtId="9" fontId="3" fillId="9" borderId="1" xfId="0" applyNumberFormat="1" applyFont="1" applyFill="1" applyBorder="1" applyAlignment="1" applyProtection="1">
      <alignment horizontal="center" vertical="center" wrapText="1"/>
    </xf>
    <xf numFmtId="9" fontId="3" fillId="9" borderId="1" xfId="31" applyFont="1" applyFill="1" applyBorder="1" applyAlignment="1" applyProtection="1">
      <alignment horizontal="center" vertical="center" wrapText="1"/>
    </xf>
    <xf numFmtId="166" fontId="3" fillId="10" borderId="1" xfId="30" applyNumberFormat="1" applyFont="1" applyFill="1" applyBorder="1" applyAlignment="1">
      <alignment horizontal="center" vertical="center"/>
    </xf>
    <xf numFmtId="0" fontId="3" fillId="10" borderId="1" xfId="30" applyFont="1" applyFill="1" applyBorder="1" applyAlignment="1" applyProtection="1">
      <alignment horizontal="center" vertical="center"/>
    </xf>
    <xf numFmtId="9" fontId="3" fillId="0" borderId="1" xfId="30" applyNumberFormat="1" applyFont="1" applyFill="1" applyBorder="1" applyAlignment="1">
      <alignment horizontal="center" vertical="center"/>
    </xf>
    <xf numFmtId="1" fontId="3" fillId="10" borderId="1" xfId="0" applyNumberFormat="1" applyFont="1" applyFill="1" applyBorder="1" applyAlignment="1" applyProtection="1">
      <alignment horizontal="center" vertical="center" wrapText="1"/>
    </xf>
    <xf numFmtId="9" fontId="3" fillId="0" borderId="1" xfId="31" applyNumberFormat="1" applyFont="1" applyFill="1" applyBorder="1" applyAlignment="1" applyProtection="1">
      <alignment horizontal="center" vertical="center" wrapText="1"/>
    </xf>
    <xf numFmtId="0" fontId="3" fillId="10" borderId="1" xfId="0" applyNumberFormat="1" applyFont="1" applyFill="1" applyBorder="1" applyAlignment="1" applyProtection="1">
      <alignment horizontal="justify" vertical="center" wrapText="1"/>
    </xf>
    <xf numFmtId="14" fontId="3" fillId="10" borderId="1" xfId="0" applyNumberFormat="1" applyFont="1" applyFill="1" applyBorder="1" applyAlignment="1">
      <alignment horizontal="center" vertical="center" wrapText="1"/>
    </xf>
    <xf numFmtId="0" fontId="3" fillId="0" borderId="1" xfId="0" applyNumberFormat="1" applyFont="1" applyFill="1" applyBorder="1" applyAlignment="1" applyProtection="1">
      <alignment horizontal="center" vertical="center" wrapText="1"/>
    </xf>
    <xf numFmtId="0" fontId="3" fillId="10" borderId="1" xfId="0" applyNumberFormat="1" applyFont="1" applyFill="1" applyBorder="1" applyAlignment="1" applyProtection="1">
      <alignment horizontal="center" vertical="center" wrapText="1"/>
    </xf>
    <xf numFmtId="0" fontId="3" fillId="10" borderId="1" xfId="0" applyNumberFormat="1" applyFont="1" applyFill="1" applyBorder="1" applyAlignment="1">
      <alignment horizontal="justify" vertical="center" wrapText="1"/>
    </xf>
    <xf numFmtId="168" fontId="3" fillId="10" borderId="1" xfId="0" applyNumberFormat="1" applyFont="1" applyFill="1" applyBorder="1" applyAlignment="1" applyProtection="1">
      <alignment horizontal="center" vertical="center" wrapText="1"/>
    </xf>
    <xf numFmtId="0" fontId="3" fillId="10" borderId="1" xfId="0" applyNumberFormat="1" applyFont="1" applyFill="1" applyBorder="1" applyAlignment="1">
      <alignment horizontal="center" vertical="center" wrapText="1"/>
    </xf>
    <xf numFmtId="9" fontId="3" fillId="0" borderId="1" xfId="18" applyFont="1" applyFill="1" applyBorder="1" applyAlignment="1" applyProtection="1">
      <alignment horizontal="center" vertical="center" wrapText="1"/>
    </xf>
    <xf numFmtId="9" fontId="3" fillId="12" borderId="1" xfId="18" applyFont="1" applyFill="1" applyBorder="1" applyAlignment="1" applyProtection="1">
      <alignment horizontal="center" vertical="center" wrapText="1"/>
    </xf>
    <xf numFmtId="9" fontId="3" fillId="0" borderId="1" xfId="18" applyFont="1" applyFill="1" applyBorder="1" applyAlignment="1">
      <alignment horizontal="center" vertical="center" wrapText="1"/>
    </xf>
    <xf numFmtId="9" fontId="3" fillId="9" borderId="1" xfId="18" applyFont="1" applyFill="1" applyBorder="1" applyAlignment="1" applyProtection="1">
      <alignment horizontal="center" vertical="center" wrapText="1"/>
    </xf>
    <xf numFmtId="1" fontId="3" fillId="0" borderId="1" xfId="31" applyNumberFormat="1" applyFont="1" applyFill="1" applyBorder="1" applyAlignment="1" applyProtection="1">
      <alignment horizontal="center" vertical="center" wrapText="1"/>
    </xf>
    <xf numFmtId="0" fontId="27" fillId="0" borderId="1" xfId="0" applyFont="1" applyFill="1" applyBorder="1" applyAlignment="1" applyProtection="1">
      <alignment horizontal="center" vertical="center" wrapText="1"/>
    </xf>
    <xf numFmtId="49" fontId="27" fillId="10" borderId="1" xfId="40" applyNumberFormat="1" applyFont="1" applyFill="1" applyBorder="1" applyAlignment="1" applyProtection="1">
      <alignment horizontal="justify" vertical="center" wrapText="1"/>
      <protection locked="0"/>
    </xf>
    <xf numFmtId="1" fontId="27" fillId="10" borderId="1" xfId="0" applyNumberFormat="1" applyFont="1" applyFill="1" applyBorder="1" applyAlignment="1" applyProtection="1">
      <alignment horizontal="center" vertical="center" wrapText="1"/>
    </xf>
    <xf numFmtId="9" fontId="3" fillId="0" borderId="1" xfId="18" applyNumberFormat="1" applyFont="1" applyFill="1" applyBorder="1" applyAlignment="1" applyProtection="1">
      <alignment horizontal="center" vertical="center" wrapText="1"/>
    </xf>
    <xf numFmtId="49" fontId="3" fillId="10" borderId="1" xfId="0" applyNumberFormat="1" applyFont="1" applyFill="1" applyBorder="1" applyAlignment="1" applyProtection="1">
      <alignment horizontal="justify" vertical="center" wrapText="1"/>
    </xf>
    <xf numFmtId="0" fontId="3" fillId="10" borderId="1" xfId="40" applyNumberFormat="1" applyFont="1" applyFill="1" applyBorder="1" applyAlignment="1" applyProtection="1">
      <alignment horizontal="justify" vertical="center" wrapText="1"/>
      <protection locked="0"/>
    </xf>
    <xf numFmtId="49" fontId="3" fillId="10" borderId="1" xfId="40" applyNumberFormat="1" applyFont="1" applyFill="1" applyBorder="1" applyAlignment="1" applyProtection="1">
      <alignment horizontal="justify" vertical="center" wrapText="1"/>
      <protection locked="0"/>
    </xf>
    <xf numFmtId="0" fontId="4" fillId="0" borderId="0" xfId="0" applyFont="1" applyAlignment="1" applyProtection="1">
      <alignment horizontal="justify" vertical="center" wrapText="1"/>
    </xf>
    <xf numFmtId="9" fontId="3" fillId="10" borderId="1" xfId="37" applyFont="1" applyFill="1" applyBorder="1" applyAlignment="1" applyProtection="1">
      <alignment horizontal="justify" vertical="center" wrapText="1"/>
    </xf>
    <xf numFmtId="0" fontId="4" fillId="16" borderId="0" xfId="0" applyFont="1" applyFill="1" applyAlignment="1" applyProtection="1">
      <alignment horizontal="justify" vertical="center" wrapText="1"/>
    </xf>
    <xf numFmtId="9" fontId="3" fillId="12" borderId="1" xfId="25" applyNumberFormat="1" applyFont="1" applyFill="1" applyBorder="1" applyAlignment="1" applyProtection="1">
      <alignment horizontal="center" vertical="center" wrapText="1"/>
    </xf>
    <xf numFmtId="9" fontId="27" fillId="12" borderId="1" xfId="18" applyNumberFormat="1" applyFont="1" applyFill="1" applyBorder="1" applyAlignment="1" applyProtection="1">
      <alignment horizontal="center" vertical="center" wrapText="1"/>
    </xf>
    <xf numFmtId="0" fontId="27" fillId="10" borderId="1" xfId="0" applyFont="1" applyFill="1" applyBorder="1" applyAlignment="1">
      <alignment horizontal="justify" vertical="center" wrapText="1"/>
    </xf>
    <xf numFmtId="0" fontId="3" fillId="10" borderId="1" xfId="28" applyFont="1" applyFill="1" applyBorder="1" applyAlignment="1" applyProtection="1">
      <alignment horizontal="justify" vertical="center" wrapText="1"/>
    </xf>
    <xf numFmtId="1" fontId="3" fillId="12" borderId="1" xfId="18" applyNumberFormat="1" applyFont="1" applyFill="1" applyBorder="1" applyAlignment="1" applyProtection="1">
      <alignment horizontal="center" vertical="center" wrapText="1"/>
    </xf>
    <xf numFmtId="10" fontId="3" fillId="0" borderId="1" xfId="18" applyNumberFormat="1" applyFont="1" applyFill="1" applyBorder="1" applyAlignment="1" applyProtection="1">
      <alignment horizontal="center" vertical="center" wrapText="1"/>
    </xf>
    <xf numFmtId="0" fontId="3" fillId="10" borderId="1" xfId="30" applyFont="1" applyFill="1" applyBorder="1" applyAlignment="1" applyProtection="1">
      <alignment horizontal="center" vertical="center" wrapText="1"/>
    </xf>
    <xf numFmtId="9" fontId="3" fillId="10" borderId="1" xfId="35" applyFont="1" applyFill="1" applyBorder="1" applyAlignment="1" applyProtection="1">
      <alignment horizontal="center" vertical="center" wrapText="1"/>
    </xf>
    <xf numFmtId="0" fontId="3" fillId="10" borderId="1" xfId="36" applyFont="1" applyFill="1" applyBorder="1" applyAlignment="1">
      <alignment horizontal="justify" vertical="center" wrapText="1"/>
    </xf>
    <xf numFmtId="9" fontId="3" fillId="12" borderId="1" xfId="0" applyNumberFormat="1" applyFont="1" applyFill="1" applyBorder="1" applyAlignment="1" applyProtection="1">
      <alignment horizontal="center" vertical="center" wrapText="1"/>
    </xf>
    <xf numFmtId="9" fontId="3" fillId="12" borderId="1" xfId="31" applyFont="1" applyFill="1" applyBorder="1" applyAlignment="1" applyProtection="1">
      <alignment horizontal="center" vertical="center" wrapText="1"/>
    </xf>
    <xf numFmtId="0" fontId="3" fillId="12" borderId="1" xfId="18" applyNumberFormat="1" applyFont="1" applyFill="1" applyBorder="1" applyAlignment="1" applyProtection="1">
      <alignment horizontal="center" vertical="center" wrapText="1"/>
    </xf>
    <xf numFmtId="9" fontId="3" fillId="20" borderId="1" xfId="31" applyFont="1" applyFill="1" applyBorder="1" applyAlignment="1" applyProtection="1">
      <alignment horizontal="center" vertical="center" wrapText="1"/>
    </xf>
    <xf numFmtId="9" fontId="3" fillId="12" borderId="1" xfId="0" applyNumberFormat="1" applyFont="1" applyFill="1" applyBorder="1" applyAlignment="1" applyProtection="1">
      <alignment horizontal="center" vertical="center"/>
    </xf>
    <xf numFmtId="166" fontId="3" fillId="12" borderId="1" xfId="30" applyNumberFormat="1" applyFont="1" applyFill="1" applyBorder="1" applyAlignment="1">
      <alignment horizontal="center" vertical="center"/>
    </xf>
    <xf numFmtId="9" fontId="3" fillId="12" borderId="1" xfId="31" applyFont="1" applyFill="1" applyBorder="1" applyAlignment="1" applyProtection="1">
      <alignment horizontal="center" vertical="center"/>
    </xf>
    <xf numFmtId="1" fontId="3" fillId="12" borderId="1" xfId="26" applyNumberFormat="1" applyFont="1" applyFill="1" applyBorder="1" applyAlignment="1" applyProtection="1">
      <alignment horizontal="center" vertical="center" wrapText="1"/>
    </xf>
    <xf numFmtId="9" fontId="27" fillId="12" borderId="1" xfId="0" applyNumberFormat="1" applyFont="1" applyFill="1" applyBorder="1" applyAlignment="1">
      <alignment horizontal="center" vertical="center" wrapText="1"/>
    </xf>
    <xf numFmtId="9" fontId="27" fillId="12" borderId="1" xfId="18" applyFont="1" applyFill="1" applyBorder="1" applyAlignment="1" applyProtection="1">
      <alignment horizontal="center" vertical="center" wrapText="1"/>
    </xf>
    <xf numFmtId="9" fontId="3" fillId="9" borderId="1" xfId="18" applyFont="1" applyFill="1" applyBorder="1" applyAlignment="1">
      <alignment horizontal="center" vertical="center" wrapText="1"/>
    </xf>
    <xf numFmtId="165" fontId="3" fillId="9" borderId="1" xfId="38" applyNumberFormat="1" applyFont="1" applyFill="1" applyBorder="1" applyAlignment="1" applyProtection="1">
      <alignment horizontal="center" vertical="center" wrapText="1"/>
    </xf>
    <xf numFmtId="9" fontId="3" fillId="9" borderId="1" xfId="0" applyNumberFormat="1" applyFont="1" applyFill="1" applyBorder="1" applyAlignment="1">
      <alignment horizontal="center" vertical="center"/>
    </xf>
    <xf numFmtId="9" fontId="3" fillId="9" borderId="1" xfId="0" applyNumberFormat="1" applyFont="1" applyFill="1" applyBorder="1" applyAlignment="1">
      <alignment horizontal="center" vertical="center" wrapText="1"/>
    </xf>
    <xf numFmtId="9" fontId="3" fillId="9" borderId="1" xfId="30" applyNumberFormat="1" applyFont="1" applyFill="1" applyBorder="1" applyAlignment="1">
      <alignment horizontal="center" vertical="center"/>
    </xf>
    <xf numFmtId="9" fontId="3" fillId="9" borderId="1" xfId="26" applyFont="1" applyFill="1" applyBorder="1" applyAlignment="1" applyProtection="1">
      <alignment horizontal="center" vertical="center" wrapText="1"/>
    </xf>
    <xf numFmtId="9" fontId="27" fillId="9" borderId="1" xfId="0" applyNumberFormat="1" applyFont="1" applyFill="1" applyBorder="1" applyAlignment="1">
      <alignment horizontal="center" vertical="center" wrapText="1"/>
    </xf>
    <xf numFmtId="9" fontId="27" fillId="9" borderId="1" xfId="18" applyFont="1" applyFill="1" applyBorder="1" applyAlignment="1" applyProtection="1">
      <alignment horizontal="center" vertical="center" wrapText="1"/>
    </xf>
    <xf numFmtId="14" fontId="3" fillId="12" borderId="1" xfId="0" applyNumberFormat="1" applyFont="1" applyFill="1" applyBorder="1" applyAlignment="1" applyProtection="1">
      <alignment horizontal="center" vertical="center" wrapText="1"/>
    </xf>
    <xf numFmtId="0" fontId="3" fillId="12" borderId="1" xfId="0" applyNumberFormat="1" applyFont="1" applyFill="1" applyBorder="1" applyAlignment="1" applyProtection="1">
      <alignment horizontal="center" vertical="center" wrapText="1"/>
    </xf>
    <xf numFmtId="9" fontId="5" fillId="10" borderId="4" xfId="37" applyFont="1" applyFill="1" applyBorder="1" applyAlignment="1" applyProtection="1">
      <alignment horizontal="center" vertical="center" textRotation="90" wrapText="1"/>
    </xf>
    <xf numFmtId="9" fontId="3" fillId="10" borderId="1" xfId="18" applyFont="1" applyFill="1" applyBorder="1" applyAlignment="1" applyProtection="1">
      <alignment horizontal="justify" vertical="center" wrapText="1"/>
    </xf>
    <xf numFmtId="165" fontId="3" fillId="12" borderId="1" xfId="38" applyNumberFormat="1" applyFont="1" applyFill="1" applyBorder="1" applyAlignment="1" applyProtection="1">
      <alignment horizontal="center" vertical="center" wrapText="1"/>
    </xf>
    <xf numFmtId="165" fontId="3" fillId="9" borderId="1" xfId="38" applyNumberFormat="1" applyFont="1" applyFill="1" applyBorder="1" applyAlignment="1" applyProtection="1">
      <alignment horizontal="left" vertical="center" wrapText="1"/>
    </xf>
    <xf numFmtId="165" fontId="3" fillId="10" borderId="1" xfId="38" applyNumberFormat="1" applyFont="1" applyFill="1" applyBorder="1" applyAlignment="1">
      <alignment horizontal="center" vertical="center" wrapText="1"/>
    </xf>
    <xf numFmtId="0" fontId="3" fillId="12" borderId="1" xfId="31" applyNumberFormat="1" applyFont="1" applyFill="1" applyBorder="1" applyAlignment="1" applyProtection="1">
      <alignment horizontal="center" vertical="center" wrapText="1"/>
    </xf>
    <xf numFmtId="14" fontId="27" fillId="10" borderId="1" xfId="31" applyNumberFormat="1" applyFont="1" applyFill="1" applyBorder="1" applyAlignment="1" applyProtection="1">
      <alignment horizontal="center" vertical="center" wrapText="1"/>
    </xf>
    <xf numFmtId="9" fontId="27" fillId="0" borderId="1" xfId="18" applyFont="1" applyFill="1" applyBorder="1" applyAlignment="1" applyProtection="1">
      <alignment horizontal="center" vertical="center" wrapText="1"/>
    </xf>
    <xf numFmtId="9" fontId="27" fillId="10" borderId="1" xfId="0" applyNumberFormat="1" applyFont="1" applyFill="1" applyBorder="1" applyAlignment="1" applyProtection="1">
      <alignment horizontal="center" vertical="center" wrapText="1"/>
    </xf>
    <xf numFmtId="1" fontId="27" fillId="12" borderId="1" xfId="31" applyNumberFormat="1" applyFont="1" applyFill="1" applyBorder="1" applyAlignment="1" applyProtection="1">
      <alignment horizontal="center" vertical="center" wrapText="1"/>
    </xf>
    <xf numFmtId="169" fontId="27" fillId="9" borderId="1" xfId="39" applyNumberFormat="1" applyFont="1" applyFill="1" applyBorder="1" applyAlignment="1" applyProtection="1">
      <alignment horizontal="center" vertical="center" wrapText="1"/>
    </xf>
    <xf numFmtId="169" fontId="27" fillId="10" borderId="1" xfId="39" applyNumberFormat="1" applyFont="1" applyFill="1" applyBorder="1" applyAlignment="1" applyProtection="1">
      <alignment horizontal="center" vertical="center" wrapText="1"/>
    </xf>
    <xf numFmtId="14" fontId="3" fillId="10" borderId="1" xfId="31" applyNumberFormat="1" applyFont="1" applyFill="1" applyBorder="1" applyAlignment="1" applyProtection="1">
      <alignment horizontal="center" vertical="center" wrapText="1"/>
    </xf>
    <xf numFmtId="1" fontId="3" fillId="12" borderId="1" xfId="31" applyNumberFormat="1" applyFont="1" applyFill="1" applyBorder="1" applyAlignment="1" applyProtection="1">
      <alignment horizontal="center" vertical="center" wrapText="1"/>
    </xf>
    <xf numFmtId="169" fontId="3" fillId="9" borderId="1" xfId="39" applyNumberFormat="1" applyFont="1" applyFill="1" applyBorder="1" applyAlignment="1" applyProtection="1">
      <alignment horizontal="center" vertical="center" wrapText="1"/>
    </xf>
    <xf numFmtId="169" fontId="3" fillId="10" borderId="1" xfId="39" applyNumberFormat="1" applyFont="1" applyFill="1" applyBorder="1" applyAlignment="1" applyProtection="1">
      <alignment horizontal="center" vertical="center" wrapText="1"/>
    </xf>
    <xf numFmtId="0" fontId="3" fillId="0" borderId="9" xfId="0" applyFont="1" applyFill="1" applyBorder="1" applyAlignment="1">
      <alignment horizontal="justify" vertical="center" wrapText="1"/>
    </xf>
    <xf numFmtId="14" fontId="3" fillId="0" borderId="9" xfId="0" applyNumberFormat="1" applyFont="1" applyFill="1" applyBorder="1" applyAlignment="1">
      <alignment horizontal="center" vertical="center" wrapText="1"/>
    </xf>
    <xf numFmtId="9" fontId="3" fillId="12" borderId="9" xfId="18" applyFont="1" applyFill="1" applyBorder="1" applyAlignment="1" applyProtection="1">
      <alignment horizontal="center" vertical="center" wrapText="1"/>
    </xf>
    <xf numFmtId="9" fontId="3" fillId="0" borderId="7" xfId="18" applyNumberFormat="1" applyFont="1" applyFill="1" applyBorder="1" applyAlignment="1" applyProtection="1">
      <alignment horizontal="center" vertical="center" wrapText="1"/>
    </xf>
    <xf numFmtId="9" fontId="3" fillId="0" borderId="16" xfId="18" applyNumberFormat="1" applyFont="1" applyFill="1" applyBorder="1" applyAlignment="1" applyProtection="1">
      <alignment horizontal="center" vertical="center" wrapText="1"/>
    </xf>
    <xf numFmtId="9" fontId="3" fillId="9" borderId="7" xfId="18" applyNumberFormat="1" applyFont="1" applyFill="1" applyBorder="1" applyAlignment="1" applyProtection="1">
      <alignment horizontal="center" vertical="center" wrapText="1"/>
    </xf>
    <xf numFmtId="9" fontId="5" fillId="4" borderId="1" xfId="37" applyFont="1" applyFill="1" applyBorder="1" applyAlignment="1" applyProtection="1">
      <alignment horizontal="center" vertical="center" wrapText="1"/>
    </xf>
    <xf numFmtId="9" fontId="5" fillId="17" borderId="11" xfId="37" applyFont="1" applyFill="1" applyBorder="1" applyAlignment="1" applyProtection="1">
      <alignment horizontal="center" vertical="center" wrapText="1"/>
    </xf>
    <xf numFmtId="9" fontId="5" fillId="17" borderId="12" xfId="37" applyFont="1" applyFill="1" applyBorder="1" applyAlignment="1" applyProtection="1">
      <alignment horizontal="center" vertical="center" wrapText="1"/>
    </xf>
    <xf numFmtId="9" fontId="5" fillId="6" borderId="11" xfId="37" applyFont="1" applyFill="1" applyBorder="1" applyAlignment="1" applyProtection="1">
      <alignment horizontal="center" vertical="center" wrapText="1"/>
    </xf>
    <xf numFmtId="9" fontId="5" fillId="6" borderId="12" xfId="37" applyFont="1" applyFill="1" applyBorder="1" applyAlignment="1" applyProtection="1">
      <alignment horizontal="center" vertical="center" wrapText="1"/>
    </xf>
    <xf numFmtId="0" fontId="5" fillId="4" borderId="5" xfId="0" applyFont="1" applyFill="1" applyBorder="1" applyAlignment="1" applyProtection="1">
      <alignment horizontal="center" vertical="center" wrapText="1"/>
    </xf>
    <xf numFmtId="0" fontId="5" fillId="4" borderId="10" xfId="0" applyFont="1" applyFill="1" applyBorder="1" applyAlignment="1" applyProtection="1">
      <alignment horizontal="center" vertical="center" wrapText="1"/>
    </xf>
    <xf numFmtId="0" fontId="5" fillId="4" borderId="7" xfId="0" applyFont="1" applyFill="1" applyBorder="1" applyAlignment="1" applyProtection="1">
      <alignment horizontal="center" vertical="center" wrapText="1"/>
    </xf>
    <xf numFmtId="14" fontId="5" fillId="9" borderId="1" xfId="0" applyNumberFormat="1" applyFont="1" applyFill="1" applyBorder="1" applyAlignment="1" applyProtection="1">
      <alignment horizontal="center" vertical="center" wrapText="1"/>
    </xf>
    <xf numFmtId="9" fontId="5" fillId="10" borderId="1" xfId="37" applyFont="1" applyFill="1" applyBorder="1" applyAlignment="1" applyProtection="1">
      <alignment horizontal="center" vertical="center" wrapText="1"/>
    </xf>
    <xf numFmtId="0" fontId="5" fillId="13" borderId="10" xfId="0" applyFont="1" applyFill="1" applyBorder="1" applyAlignment="1" applyProtection="1">
      <alignment horizontal="center" vertical="center" wrapText="1"/>
    </xf>
    <xf numFmtId="0" fontId="5" fillId="13" borderId="7" xfId="0" applyFont="1" applyFill="1" applyBorder="1" applyAlignment="1" applyProtection="1">
      <alignment horizontal="center" vertical="center" wrapText="1"/>
    </xf>
    <xf numFmtId="0" fontId="5" fillId="13" borderId="5" xfId="0" applyFont="1" applyFill="1" applyBorder="1" applyAlignment="1" applyProtection="1">
      <alignment horizontal="center" vertical="center" wrapText="1"/>
    </xf>
    <xf numFmtId="14" fontId="5" fillId="4" borderId="1" xfId="0" applyNumberFormat="1" applyFont="1" applyFill="1" applyBorder="1" applyAlignment="1" applyProtection="1">
      <alignment horizontal="center" vertical="center" wrapText="1"/>
    </xf>
    <xf numFmtId="0" fontId="5" fillId="3" borderId="6" xfId="0" applyFont="1" applyFill="1" applyBorder="1" applyAlignment="1" applyProtection="1">
      <alignment horizontal="left" vertical="center" wrapText="1"/>
    </xf>
    <xf numFmtId="0" fontId="5" fillId="7" borderId="1" xfId="0" applyFont="1" applyFill="1" applyBorder="1" applyAlignment="1" applyProtection="1">
      <alignment horizontal="center" vertical="center" wrapText="1"/>
    </xf>
    <xf numFmtId="0" fontId="3" fillId="0" borderId="1" xfId="0" applyFont="1" applyBorder="1"/>
    <xf numFmtId="0" fontId="5" fillId="14" borderId="5" xfId="0" applyFont="1" applyFill="1" applyBorder="1" applyAlignment="1">
      <alignment horizontal="center" vertical="center" wrapText="1"/>
    </xf>
    <xf numFmtId="0" fontId="5" fillId="14" borderId="10" xfId="0" applyFont="1" applyFill="1" applyBorder="1" applyAlignment="1">
      <alignment horizontal="center" vertical="center" wrapText="1"/>
    </xf>
    <xf numFmtId="0" fontId="5" fillId="14" borderId="7" xfId="0" applyFont="1" applyFill="1" applyBorder="1" applyAlignment="1">
      <alignment horizontal="center" vertical="center" wrapText="1"/>
    </xf>
    <xf numFmtId="0" fontId="5" fillId="15" borderId="1" xfId="0" applyFont="1" applyFill="1" applyBorder="1" applyAlignment="1" applyProtection="1">
      <alignment horizontal="center" vertical="center" wrapText="1"/>
    </xf>
    <xf numFmtId="0" fontId="5" fillId="0" borderId="1" xfId="0" applyFont="1" applyBorder="1" applyAlignment="1">
      <alignment horizontal="center" wrapText="1"/>
    </xf>
    <xf numFmtId="0" fontId="5" fillId="0" borderId="1" xfId="0" applyFont="1" applyBorder="1" applyAlignment="1">
      <alignment horizontal="center"/>
    </xf>
    <xf numFmtId="0" fontId="5" fillId="10" borderId="1" xfId="0" applyFont="1" applyFill="1" applyBorder="1" applyAlignment="1" applyProtection="1">
      <alignment horizontal="center" vertical="center" wrapText="1"/>
    </xf>
    <xf numFmtId="0" fontId="5" fillId="0" borderId="1" xfId="0" applyFont="1" applyFill="1" applyBorder="1" applyAlignment="1" applyProtection="1">
      <alignment horizontal="center" vertical="center" wrapText="1"/>
    </xf>
    <xf numFmtId="0" fontId="5" fillId="10" borderId="10" xfId="0" applyFont="1" applyFill="1" applyBorder="1" applyAlignment="1">
      <alignment horizontal="center" vertical="center" wrapText="1"/>
    </xf>
    <xf numFmtId="0" fontId="5" fillId="10" borderId="7" xfId="0" applyFont="1" applyFill="1" applyBorder="1" applyAlignment="1">
      <alignment horizontal="center" vertical="center" wrapText="1"/>
    </xf>
    <xf numFmtId="0" fontId="5" fillId="6" borderId="1" xfId="0" applyFont="1" applyFill="1" applyBorder="1" applyAlignment="1" applyProtection="1">
      <alignment horizontal="center" vertical="center" wrapText="1"/>
    </xf>
    <xf numFmtId="14" fontId="5" fillId="12" borderId="1" xfId="0" applyNumberFormat="1" applyFont="1" applyFill="1" applyBorder="1" applyAlignment="1" applyProtection="1">
      <alignment horizontal="center" vertical="center" wrapText="1"/>
    </xf>
    <xf numFmtId="0" fontId="5" fillId="4" borderId="1" xfId="0" applyFont="1" applyFill="1" applyBorder="1" applyAlignment="1">
      <alignment horizontal="center" vertical="center" wrapText="1"/>
    </xf>
    <xf numFmtId="0" fontId="5" fillId="4" borderId="1" xfId="0" applyFont="1" applyFill="1" applyBorder="1" applyAlignment="1" applyProtection="1">
      <alignment horizontal="center" vertical="center" wrapText="1"/>
    </xf>
    <xf numFmtId="0" fontId="5" fillId="3" borderId="0" xfId="0" applyFont="1" applyFill="1" applyBorder="1" applyAlignment="1" applyProtection="1">
      <alignment horizontal="left" vertical="center" wrapText="1"/>
    </xf>
    <xf numFmtId="0" fontId="4" fillId="0" borderId="1" xfId="0" applyFont="1" applyBorder="1" applyAlignment="1" applyProtection="1">
      <alignment horizontal="center" vertical="center"/>
    </xf>
    <xf numFmtId="0" fontId="22" fillId="0" borderId="2" xfId="0" applyFont="1" applyBorder="1" applyAlignment="1">
      <alignment horizontal="center" vertical="center" wrapText="1"/>
    </xf>
    <xf numFmtId="0" fontId="22" fillId="0" borderId="3" xfId="0" applyFont="1" applyBorder="1" applyAlignment="1">
      <alignment horizontal="center" vertical="center" wrapText="1"/>
    </xf>
    <xf numFmtId="0" fontId="22" fillId="0" borderId="4" xfId="0" applyFont="1" applyBorder="1" applyAlignment="1">
      <alignment horizontal="center" vertical="center" wrapText="1"/>
    </xf>
    <xf numFmtId="0" fontId="22" fillId="0" borderId="8" xfId="0" applyFont="1" applyBorder="1" applyAlignment="1">
      <alignment horizontal="center" vertical="center" wrapText="1"/>
    </xf>
    <xf numFmtId="0" fontId="22" fillId="0" borderId="0" xfId="0" applyFont="1" applyBorder="1" applyAlignment="1">
      <alignment horizontal="center" vertical="center" wrapText="1"/>
    </xf>
    <xf numFmtId="0" fontId="22" fillId="0" borderId="13" xfId="0" applyFont="1" applyBorder="1" applyAlignment="1">
      <alignment horizontal="center" vertical="center" wrapText="1"/>
    </xf>
    <xf numFmtId="0" fontId="22" fillId="0" borderId="14" xfId="0" applyFont="1" applyBorder="1" applyAlignment="1">
      <alignment horizontal="center" vertical="center" wrapText="1"/>
    </xf>
    <xf numFmtId="0" fontId="22" fillId="0" borderId="6" xfId="0" applyFont="1" applyBorder="1" applyAlignment="1">
      <alignment horizontal="center" vertical="center" wrapText="1"/>
    </xf>
    <xf numFmtId="0" fontId="22" fillId="0" borderId="15" xfId="0" applyFont="1" applyBorder="1" applyAlignment="1">
      <alignment horizontal="center" vertical="center" wrapText="1"/>
    </xf>
    <xf numFmtId="0" fontId="3" fillId="0" borderId="5" xfId="0" applyFont="1" applyBorder="1" applyAlignment="1">
      <alignment horizontal="left" vertical="center" wrapText="1"/>
    </xf>
    <xf numFmtId="0" fontId="3" fillId="0" borderId="10" xfId="0" applyFont="1" applyBorder="1" applyAlignment="1">
      <alignment horizontal="left" vertical="center" wrapText="1"/>
    </xf>
    <xf numFmtId="0" fontId="3" fillId="0" borderId="7" xfId="0" applyFont="1" applyBorder="1" applyAlignment="1">
      <alignment horizontal="left" vertical="center" wrapText="1"/>
    </xf>
  </cellXfs>
  <cellStyles count="42">
    <cellStyle name="Hipervínculo" xfId="1" builtinId="8"/>
    <cellStyle name="Hipervínculo 2" xfId="2"/>
    <cellStyle name="Hipervínculo 2 2" xfId="3"/>
    <cellStyle name="Hipervínculo 2_Plan de Acción 2012 Seguimiento Sept" xfId="4"/>
    <cellStyle name="Hipervínculo 3" xfId="5"/>
    <cellStyle name="Hipervínculo 3 2" xfId="6"/>
    <cellStyle name="Hipervínculo 3_Plan de Acción 2012 Seguimiento Sept" xfId="7"/>
    <cellStyle name="Millares 2" xfId="8"/>
    <cellStyle name="Millares 2 2" xfId="9"/>
    <cellStyle name="Millares 2 2 2" xfId="34"/>
    <cellStyle name="Millares 3" xfId="33"/>
    <cellStyle name="Millares 3 2" xfId="38"/>
    <cellStyle name="Millares 4" xfId="39"/>
    <cellStyle name="Normal" xfId="0" builtinId="0"/>
    <cellStyle name="Normal 2" xfId="10"/>
    <cellStyle name="Normal 2 2" xfId="11"/>
    <cellStyle name="Normal 2 2 2" xfId="12"/>
    <cellStyle name="Normal 2 2 2 2" xfId="30"/>
    <cellStyle name="Normal 2 2_Plan de Acción 2012 Seguimiento Sept" xfId="13"/>
    <cellStyle name="Normal 2 3" xfId="14"/>
    <cellStyle name="Normal 2 3 2" xfId="15"/>
    <cellStyle name="Normal 2 3_Plan de Acción 2012 Seguimiento Sept" xfId="16"/>
    <cellStyle name="Normal 2 4" xfId="28"/>
    <cellStyle name="Normal 3" xfId="41"/>
    <cellStyle name="Normal 4" xfId="29"/>
    <cellStyle name="Normal 6" xfId="17"/>
    <cellStyle name="Normal_Propuesta Plan de Acción Versión 2.0 OCI 2" xfId="36"/>
    <cellStyle name="Normal_Propuesta Plan de Acción Versión 2.0 R.F. y J.C." xfId="40"/>
    <cellStyle name="Porcentaje" xfId="18" builtinId="5"/>
    <cellStyle name="Porcentaje 2" xfId="19"/>
    <cellStyle name="Porcentaje 2 2" xfId="27"/>
    <cellStyle name="Porcentaje 2 2 2" xfId="31"/>
    <cellStyle name="Porcentaje 3" xfId="20"/>
    <cellStyle name="Porcentaje 3 2" xfId="21"/>
    <cellStyle name="Porcentaje 3 2 2" xfId="35"/>
    <cellStyle name="Porcentaje 4" xfId="22"/>
    <cellStyle name="Porcentaje 4 2" xfId="23"/>
    <cellStyle name="Porcentaje 5" xfId="24"/>
    <cellStyle name="Porcentaje 6" xfId="25"/>
    <cellStyle name="Porcentaje 6 2" xfId="26"/>
    <cellStyle name="Porcentaje 7" xfId="32"/>
    <cellStyle name="Porcentaje 7 2" xfId="37"/>
  </cellStyles>
  <dxfs count="12">
    <dxf>
      <fill>
        <patternFill>
          <bgColor indexed="11"/>
        </patternFill>
      </fill>
    </dxf>
    <dxf>
      <fill>
        <patternFill>
          <bgColor indexed="43"/>
        </patternFill>
      </fill>
    </dxf>
    <dxf>
      <fill>
        <patternFill>
          <bgColor indexed="10"/>
        </patternFill>
      </fill>
    </dxf>
    <dxf>
      <fill>
        <patternFill>
          <bgColor indexed="11"/>
        </patternFill>
      </fill>
    </dxf>
    <dxf>
      <fill>
        <patternFill>
          <bgColor indexed="43"/>
        </patternFill>
      </fill>
    </dxf>
    <dxf>
      <fill>
        <patternFill>
          <bgColor indexed="10"/>
        </patternFill>
      </fill>
    </dxf>
    <dxf>
      <fill>
        <patternFill>
          <bgColor indexed="11"/>
        </patternFill>
      </fill>
    </dxf>
    <dxf>
      <fill>
        <patternFill>
          <bgColor indexed="43"/>
        </patternFill>
      </fill>
    </dxf>
    <dxf>
      <fill>
        <patternFill>
          <bgColor indexed="10"/>
        </patternFill>
      </fill>
    </dxf>
    <dxf>
      <fill>
        <patternFill>
          <bgColor indexed="11"/>
        </patternFill>
      </fill>
    </dxf>
    <dxf>
      <fill>
        <patternFill>
          <bgColor indexed="43"/>
        </patternFill>
      </fill>
    </dxf>
    <dxf>
      <fill>
        <patternFill>
          <bgColor indexed="10"/>
        </patternFill>
      </fill>
    </dxf>
  </dxfs>
  <tableStyles count="0" defaultTableStyle="TableStyleMedium9" defaultPivotStyle="PivotStyleLight16"/>
  <colors>
    <mruColors>
      <color rgb="FF00FF00"/>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s-CO"/>
              <a:t>Evolución 12 últimos meses</a:t>
            </a:r>
          </a:p>
        </c:rich>
      </c:tx>
      <c:layout>
        <c:manualLayout>
          <c:xMode val="edge"/>
          <c:yMode val="edge"/>
          <c:x val="0.29566914305203373"/>
          <c:y val="3.3742331288343558E-2"/>
        </c:manualLayout>
      </c:layout>
      <c:overlay val="0"/>
      <c:spPr>
        <a:noFill/>
        <a:ln w="25400">
          <a:noFill/>
        </a:ln>
      </c:spPr>
    </c:title>
    <c:autoTitleDeleted val="0"/>
    <c:plotArea>
      <c:layout>
        <c:manualLayout>
          <c:layoutTarget val="inner"/>
          <c:xMode val="edge"/>
          <c:yMode val="edge"/>
          <c:x val="9.9811859646928791E-2"/>
          <c:y val="0.20858895705521471"/>
          <c:w val="0.72128192914667411"/>
          <c:h val="0.65337423312883436"/>
        </c:manualLayout>
      </c:layout>
      <c:lineChart>
        <c:grouping val="standard"/>
        <c:varyColors val="0"/>
        <c:ser>
          <c:idx val="0"/>
          <c:order val="0"/>
          <c:tx>
            <c:strRef>
              <c:f>'cump obj'!$A$9</c:f>
              <c:strCache>
                <c:ptCount val="1"/>
                <c:pt idx="0">
                  <c:v>INDIC.</c:v>
                </c:pt>
              </c:strCache>
            </c:strRef>
          </c:tx>
          <c:spPr>
            <a:ln w="12700">
              <a:solidFill>
                <a:srgbClr val="000080"/>
              </a:solidFill>
              <a:prstDash val="solid"/>
            </a:ln>
          </c:spPr>
          <c:marker>
            <c:symbol val="diamond"/>
            <c:size val="3"/>
            <c:spPr>
              <a:solidFill>
                <a:srgbClr val="000080"/>
              </a:solidFill>
              <a:ln>
                <a:solidFill>
                  <a:srgbClr val="000080"/>
                </a:solidFill>
                <a:prstDash val="solid"/>
              </a:ln>
            </c:spPr>
          </c:marker>
          <c:dLbls>
            <c:spPr>
              <a:noFill/>
              <a:ln w="25400">
                <a:noFill/>
              </a:ln>
            </c:spPr>
            <c:txPr>
              <a:bodyPr wrap="square" lIns="38100" tIns="19050" rIns="38100" bIns="19050" anchor="ctr">
                <a:spAutoFit/>
              </a:bodyPr>
              <a:lstStyle/>
              <a:p>
                <a:pPr>
                  <a:defRPr sz="1000" b="1" i="0" u="none" strike="noStrike" baseline="0">
                    <a:solidFill>
                      <a:srgbClr val="000000"/>
                    </a:solidFill>
                    <a:latin typeface="Arial"/>
                    <a:ea typeface="Arial"/>
                    <a:cs typeface="Arial"/>
                  </a:defRPr>
                </a:pPr>
                <a:endParaRPr lang="es-CO"/>
              </a:p>
            </c:tx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numRef>
              <c:f>'cump obj'!$B$8:$M$8</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cat>
          <c:val>
            <c:numRef>
              <c:f>'cump obj'!$B$9:$M$9</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0-9A61-49C1-99B5-C66B907B79CD}"/>
            </c:ext>
          </c:extLst>
        </c:ser>
        <c:ser>
          <c:idx val="1"/>
          <c:order val="1"/>
          <c:tx>
            <c:strRef>
              <c:f>'cump obj'!$A$10</c:f>
              <c:strCache>
                <c:ptCount val="1"/>
                <c:pt idx="0">
                  <c:v>MIN</c:v>
                </c:pt>
              </c:strCache>
            </c:strRef>
          </c:tx>
          <c:spPr>
            <a:ln w="12700">
              <a:solidFill>
                <a:srgbClr val="FF00FF"/>
              </a:solidFill>
              <a:prstDash val="solid"/>
            </a:ln>
          </c:spPr>
          <c:marker>
            <c:symbol val="none"/>
          </c:marker>
          <c:cat>
            <c:numRef>
              <c:f>'cump obj'!$B$8:$M$8</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cat>
          <c:val>
            <c:numRef>
              <c:f>'cump obj'!$B$10:$M$10</c:f>
              <c:numCache>
                <c:formatCode>0%</c:formatCode>
                <c:ptCount val="12"/>
                <c:pt idx="0">
                  <c:v>0.6</c:v>
                </c:pt>
                <c:pt idx="1">
                  <c:v>0.6</c:v>
                </c:pt>
                <c:pt idx="2">
                  <c:v>0.6</c:v>
                </c:pt>
                <c:pt idx="3">
                  <c:v>0.6</c:v>
                </c:pt>
                <c:pt idx="4">
                  <c:v>0.6</c:v>
                </c:pt>
                <c:pt idx="5">
                  <c:v>0.6</c:v>
                </c:pt>
                <c:pt idx="6">
                  <c:v>0.6</c:v>
                </c:pt>
                <c:pt idx="7">
                  <c:v>0.6</c:v>
                </c:pt>
                <c:pt idx="8">
                  <c:v>0.6</c:v>
                </c:pt>
                <c:pt idx="9">
                  <c:v>0.6</c:v>
                </c:pt>
                <c:pt idx="10">
                  <c:v>0.6</c:v>
                </c:pt>
                <c:pt idx="11">
                  <c:v>0.6</c:v>
                </c:pt>
              </c:numCache>
            </c:numRef>
          </c:val>
          <c:smooth val="0"/>
          <c:extLst xmlns:c16r2="http://schemas.microsoft.com/office/drawing/2015/06/chart">
            <c:ext xmlns:c16="http://schemas.microsoft.com/office/drawing/2014/chart" uri="{C3380CC4-5D6E-409C-BE32-E72D297353CC}">
              <c16:uniqueId val="{00000001-9A61-49C1-99B5-C66B907B79CD}"/>
            </c:ext>
          </c:extLst>
        </c:ser>
        <c:ser>
          <c:idx val="2"/>
          <c:order val="2"/>
          <c:tx>
            <c:strRef>
              <c:f>'cump obj'!$A$11</c:f>
              <c:strCache>
                <c:ptCount val="1"/>
                <c:pt idx="0">
                  <c:v>MAX</c:v>
                </c:pt>
              </c:strCache>
            </c:strRef>
          </c:tx>
          <c:spPr>
            <a:ln w="12700">
              <a:solidFill>
                <a:srgbClr val="FFFF00"/>
              </a:solidFill>
              <a:prstDash val="solid"/>
            </a:ln>
          </c:spPr>
          <c:marker>
            <c:symbol val="none"/>
          </c:marker>
          <c:cat>
            <c:numRef>
              <c:f>'cump obj'!$B$8:$M$8</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cat>
          <c:val>
            <c:numRef>
              <c:f>'cump obj'!$B$11:$M$11</c:f>
              <c:numCache>
                <c:formatCode>0%</c:formatCode>
                <c:ptCount val="12"/>
                <c:pt idx="0">
                  <c:v>0.8</c:v>
                </c:pt>
                <c:pt idx="1">
                  <c:v>0.8</c:v>
                </c:pt>
                <c:pt idx="2">
                  <c:v>0.8</c:v>
                </c:pt>
                <c:pt idx="3">
                  <c:v>0.8</c:v>
                </c:pt>
                <c:pt idx="4">
                  <c:v>0.8</c:v>
                </c:pt>
                <c:pt idx="5">
                  <c:v>0.8</c:v>
                </c:pt>
                <c:pt idx="6">
                  <c:v>0.8</c:v>
                </c:pt>
                <c:pt idx="7">
                  <c:v>0.8</c:v>
                </c:pt>
                <c:pt idx="8">
                  <c:v>0.8</c:v>
                </c:pt>
                <c:pt idx="9">
                  <c:v>0.8</c:v>
                </c:pt>
                <c:pt idx="10">
                  <c:v>0.8</c:v>
                </c:pt>
                <c:pt idx="11">
                  <c:v>0.8</c:v>
                </c:pt>
              </c:numCache>
            </c:numRef>
          </c:val>
          <c:smooth val="0"/>
          <c:extLst xmlns:c16r2="http://schemas.microsoft.com/office/drawing/2015/06/chart">
            <c:ext xmlns:c16="http://schemas.microsoft.com/office/drawing/2014/chart" uri="{C3380CC4-5D6E-409C-BE32-E72D297353CC}">
              <c16:uniqueId val="{00000002-9A61-49C1-99B5-C66B907B79CD}"/>
            </c:ext>
          </c:extLst>
        </c:ser>
        <c:dLbls>
          <c:showLegendKey val="0"/>
          <c:showVal val="0"/>
          <c:showCatName val="0"/>
          <c:showSerName val="0"/>
          <c:showPercent val="0"/>
          <c:showBubbleSize val="0"/>
        </c:dLbls>
        <c:marker val="1"/>
        <c:smooth val="0"/>
        <c:axId val="-845025008"/>
        <c:axId val="-845029904"/>
      </c:lineChart>
      <c:catAx>
        <c:axId val="-845025008"/>
        <c:scaling>
          <c:orientation val="minMax"/>
        </c:scaling>
        <c:delete val="0"/>
        <c:axPos val="b"/>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845029904"/>
        <c:crosses val="autoZero"/>
        <c:auto val="1"/>
        <c:lblAlgn val="ctr"/>
        <c:lblOffset val="100"/>
        <c:tickLblSkip val="1"/>
        <c:tickMarkSkip val="1"/>
        <c:noMultiLvlLbl val="0"/>
      </c:catAx>
      <c:valAx>
        <c:axId val="-845029904"/>
        <c:scaling>
          <c:orientation val="minMax"/>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845025008"/>
        <c:crosses val="autoZero"/>
        <c:crossBetween val="between"/>
      </c:valAx>
      <c:spPr>
        <a:solidFill>
          <a:srgbClr val="C0C0C0"/>
        </a:solidFill>
        <a:ln w="12700">
          <a:solidFill>
            <a:srgbClr val="808080"/>
          </a:solidFill>
          <a:prstDash val="solid"/>
        </a:ln>
      </c:spPr>
    </c:plotArea>
    <c:legend>
      <c:legendPos val="r"/>
      <c:layout>
        <c:manualLayout>
          <c:xMode val="edge"/>
          <c:yMode val="edge"/>
          <c:x val="0.83241741674946002"/>
          <c:y val="0.42332705344347299"/>
          <c:w val="0.14313052676325067"/>
          <c:h val="0.19632545931758527"/>
        </c:manualLayout>
      </c:layout>
      <c:overlay val="0"/>
      <c:spPr>
        <a:solidFill>
          <a:srgbClr val="FFFFFF"/>
        </a:solidFill>
        <a:ln w="3175">
          <a:solidFill>
            <a:srgbClr val="000000"/>
          </a:solidFill>
          <a:prstDash val="solid"/>
        </a:ln>
      </c:spPr>
      <c:txPr>
        <a:bodyPr/>
        <a:lstStyle/>
        <a:p>
          <a:pPr>
            <a:defRPr sz="545"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s-CO"/>
    </a:p>
  </c:txPr>
  <c:printSettings>
    <c:headerFooter alignWithMargins="0"/>
    <c:pageMargins b="1" l="0.75" r="0.75" t="1" header="0" footer="0"/>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3</xdr:col>
      <xdr:colOff>381000</xdr:colOff>
      <xdr:row>13</xdr:row>
      <xdr:rowOff>66675</xdr:rowOff>
    </xdr:from>
    <xdr:to>
      <xdr:col>10</xdr:col>
      <xdr:colOff>171450</xdr:colOff>
      <xdr:row>32</xdr:row>
      <xdr:rowOff>85725</xdr:rowOff>
    </xdr:to>
    <xdr:graphicFrame macro="">
      <xdr:nvGraphicFramePr>
        <xdr:cNvPr id="41630"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175846</xdr:colOff>
      <xdr:row>0</xdr:row>
      <xdr:rowOff>161192</xdr:rowOff>
    </xdr:from>
    <xdr:to>
      <xdr:col>2</xdr:col>
      <xdr:colOff>458148</xdr:colOff>
      <xdr:row>2</xdr:row>
      <xdr:rowOff>102060</xdr:rowOff>
    </xdr:to>
    <xdr:pic>
      <xdr:nvPicPr>
        <xdr:cNvPr id="2" name="Picture 82" descr="logo nuevo contraloria"/>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5846" y="161192"/>
          <a:ext cx="1158602" cy="6552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4</xdr:col>
      <xdr:colOff>166689</xdr:colOff>
      <xdr:row>11</xdr:row>
      <xdr:rowOff>666749</xdr:rowOff>
    </xdr:from>
    <xdr:ext cx="11105823" cy="2440476"/>
    <xdr:sp macro="" textlink="">
      <xdr:nvSpPr>
        <xdr:cNvPr id="3" name="Rectángulo 2"/>
        <xdr:cNvSpPr/>
      </xdr:nvSpPr>
      <xdr:spPr>
        <a:xfrm rot="19983748">
          <a:off x="2833689" y="5643562"/>
          <a:ext cx="11105823" cy="2440476"/>
        </a:xfrm>
        <a:prstGeom prst="rect">
          <a:avLst/>
        </a:prstGeom>
        <a:noFill/>
      </xdr:spPr>
      <xdr:txBody>
        <a:bodyPr wrap="square" lIns="91440" tIns="45720" rIns="91440" bIns="45720">
          <a:spAutoFit/>
        </a:bodyPr>
        <a:lstStyle/>
        <a:p>
          <a:pPr algn="ctr"/>
          <a:r>
            <a:rPr lang="es-ES" sz="15000" b="0" cap="none" spc="0">
              <a:ln w="0"/>
              <a:solidFill>
                <a:schemeClr val="bg1">
                  <a:lumMod val="50000"/>
                </a:schemeClr>
              </a:solidFill>
              <a:effectLst/>
              <a:latin typeface="Arial" panose="020B0604020202020204" pitchFamily="34" charset="0"/>
              <a:cs typeface="Arial" panose="020B0604020202020204" pitchFamily="34" charset="0"/>
            </a:rPr>
            <a:t>OBSOLETO</a:t>
          </a:r>
          <a:endParaRPr lang="es-CO" sz="15000" b="0" cap="none" spc="0">
            <a:ln w="0"/>
            <a:solidFill>
              <a:schemeClr val="bg1">
                <a:lumMod val="50000"/>
              </a:schemeClr>
            </a:solidFill>
            <a:effectLst/>
          </a:endParaRPr>
        </a:p>
      </xdr:txBody>
    </xdr:sp>
    <xdr:clientData/>
  </xdr:oneCellAnchor>
  <xdr:oneCellAnchor>
    <xdr:from>
      <xdr:col>4</xdr:col>
      <xdr:colOff>119063</xdr:colOff>
      <xdr:row>20</xdr:row>
      <xdr:rowOff>642938</xdr:rowOff>
    </xdr:from>
    <xdr:ext cx="11105823" cy="2440476"/>
    <xdr:sp macro="" textlink="">
      <xdr:nvSpPr>
        <xdr:cNvPr id="4" name="Rectángulo 3"/>
        <xdr:cNvSpPr/>
      </xdr:nvSpPr>
      <xdr:spPr>
        <a:xfrm rot="19983748">
          <a:off x="2786063" y="16216313"/>
          <a:ext cx="11105823" cy="2440476"/>
        </a:xfrm>
        <a:prstGeom prst="rect">
          <a:avLst/>
        </a:prstGeom>
        <a:noFill/>
      </xdr:spPr>
      <xdr:txBody>
        <a:bodyPr wrap="square" lIns="91440" tIns="45720" rIns="91440" bIns="45720">
          <a:spAutoFit/>
        </a:bodyPr>
        <a:lstStyle/>
        <a:p>
          <a:pPr algn="ctr"/>
          <a:r>
            <a:rPr lang="es-ES" sz="15000" b="0" cap="none" spc="0">
              <a:ln w="0"/>
              <a:solidFill>
                <a:schemeClr val="bg1">
                  <a:lumMod val="50000"/>
                </a:schemeClr>
              </a:solidFill>
              <a:effectLst/>
              <a:latin typeface="Arial" panose="020B0604020202020204" pitchFamily="34" charset="0"/>
              <a:cs typeface="Arial" panose="020B0604020202020204" pitchFamily="34" charset="0"/>
            </a:rPr>
            <a:t>OBSOLETO</a:t>
          </a:r>
          <a:endParaRPr lang="es-CO" sz="15000" b="0" cap="none" spc="0">
            <a:ln w="0"/>
            <a:solidFill>
              <a:schemeClr val="bg1">
                <a:lumMod val="50000"/>
              </a:schemeClr>
            </a:solidFill>
            <a:effectLst/>
          </a:endParaRPr>
        </a:p>
      </xdr:txBody>
    </xdr:sp>
    <xdr:clientData/>
  </xdr:oneCellAnchor>
  <xdr:oneCellAnchor>
    <xdr:from>
      <xdr:col>4</xdr:col>
      <xdr:colOff>238126</xdr:colOff>
      <xdr:row>28</xdr:row>
      <xdr:rowOff>690563</xdr:rowOff>
    </xdr:from>
    <xdr:ext cx="11105823" cy="2440476"/>
    <xdr:sp macro="" textlink="">
      <xdr:nvSpPr>
        <xdr:cNvPr id="5" name="Rectángulo 4"/>
        <xdr:cNvSpPr/>
      </xdr:nvSpPr>
      <xdr:spPr>
        <a:xfrm rot="19983748">
          <a:off x="2905126" y="25407938"/>
          <a:ext cx="11105823" cy="2440476"/>
        </a:xfrm>
        <a:prstGeom prst="rect">
          <a:avLst/>
        </a:prstGeom>
        <a:noFill/>
      </xdr:spPr>
      <xdr:txBody>
        <a:bodyPr wrap="square" lIns="91440" tIns="45720" rIns="91440" bIns="45720">
          <a:spAutoFit/>
        </a:bodyPr>
        <a:lstStyle/>
        <a:p>
          <a:pPr algn="ctr"/>
          <a:r>
            <a:rPr lang="es-ES" sz="15000" b="0" cap="none" spc="0">
              <a:ln w="0"/>
              <a:solidFill>
                <a:schemeClr val="bg1">
                  <a:lumMod val="50000"/>
                </a:schemeClr>
              </a:solidFill>
              <a:effectLst/>
              <a:latin typeface="Arial" panose="020B0604020202020204" pitchFamily="34" charset="0"/>
              <a:cs typeface="Arial" panose="020B0604020202020204" pitchFamily="34" charset="0"/>
            </a:rPr>
            <a:t>OBSOLETO</a:t>
          </a:r>
          <a:endParaRPr lang="es-CO" sz="15000" b="0" cap="none" spc="0">
            <a:ln w="0"/>
            <a:solidFill>
              <a:schemeClr val="bg1">
                <a:lumMod val="50000"/>
              </a:schemeClr>
            </a:solidFill>
            <a:effectLst/>
          </a:endParaRPr>
        </a:p>
      </xdr:txBody>
    </xdr:sp>
    <xdr:clientData/>
  </xdr:oneCellAnchor>
  <xdr:oneCellAnchor>
    <xdr:from>
      <xdr:col>4</xdr:col>
      <xdr:colOff>166688</xdr:colOff>
      <xdr:row>35</xdr:row>
      <xdr:rowOff>547688</xdr:rowOff>
    </xdr:from>
    <xdr:ext cx="11105823" cy="2440476"/>
    <xdr:sp macro="" textlink="">
      <xdr:nvSpPr>
        <xdr:cNvPr id="6" name="Rectángulo 5"/>
        <xdr:cNvSpPr/>
      </xdr:nvSpPr>
      <xdr:spPr>
        <a:xfrm rot="19983748">
          <a:off x="2833688" y="34218563"/>
          <a:ext cx="11105823" cy="2440476"/>
        </a:xfrm>
        <a:prstGeom prst="rect">
          <a:avLst/>
        </a:prstGeom>
        <a:noFill/>
      </xdr:spPr>
      <xdr:txBody>
        <a:bodyPr wrap="square" lIns="91440" tIns="45720" rIns="91440" bIns="45720">
          <a:spAutoFit/>
        </a:bodyPr>
        <a:lstStyle/>
        <a:p>
          <a:pPr algn="ctr"/>
          <a:r>
            <a:rPr lang="es-ES" sz="15000" b="0" cap="none" spc="0">
              <a:ln w="0"/>
              <a:solidFill>
                <a:schemeClr val="bg1">
                  <a:lumMod val="50000"/>
                </a:schemeClr>
              </a:solidFill>
              <a:effectLst/>
              <a:latin typeface="Arial" panose="020B0604020202020204" pitchFamily="34" charset="0"/>
              <a:cs typeface="Arial" panose="020B0604020202020204" pitchFamily="34" charset="0"/>
            </a:rPr>
            <a:t>OBSOLETO</a:t>
          </a:r>
          <a:endParaRPr lang="es-CO" sz="15000" b="0" cap="none" spc="0">
            <a:ln w="0"/>
            <a:solidFill>
              <a:schemeClr val="bg1">
                <a:lumMod val="50000"/>
              </a:schemeClr>
            </a:solidFill>
            <a:effectLst/>
          </a:endParaRPr>
        </a:p>
      </xdr:txBody>
    </xdr:sp>
    <xdr:clientData/>
  </xdr:oneCellAnchor>
  <xdr:oneCellAnchor>
    <xdr:from>
      <xdr:col>4</xdr:col>
      <xdr:colOff>166687</xdr:colOff>
      <xdr:row>42</xdr:row>
      <xdr:rowOff>1142999</xdr:rowOff>
    </xdr:from>
    <xdr:ext cx="11105823" cy="2440476"/>
    <xdr:sp macro="" textlink="">
      <xdr:nvSpPr>
        <xdr:cNvPr id="7" name="Rectángulo 6"/>
        <xdr:cNvSpPr/>
      </xdr:nvSpPr>
      <xdr:spPr>
        <a:xfrm rot="19983748">
          <a:off x="2833687" y="42838687"/>
          <a:ext cx="11105823" cy="2440476"/>
        </a:xfrm>
        <a:prstGeom prst="rect">
          <a:avLst/>
        </a:prstGeom>
        <a:noFill/>
      </xdr:spPr>
      <xdr:txBody>
        <a:bodyPr wrap="square" lIns="91440" tIns="45720" rIns="91440" bIns="45720">
          <a:spAutoFit/>
        </a:bodyPr>
        <a:lstStyle/>
        <a:p>
          <a:pPr algn="ctr"/>
          <a:r>
            <a:rPr lang="es-ES" sz="15000" b="0" cap="none" spc="0">
              <a:ln w="0"/>
              <a:solidFill>
                <a:schemeClr val="bg1">
                  <a:lumMod val="50000"/>
                </a:schemeClr>
              </a:solidFill>
              <a:effectLst/>
              <a:latin typeface="Arial" panose="020B0604020202020204" pitchFamily="34" charset="0"/>
              <a:cs typeface="Arial" panose="020B0604020202020204" pitchFamily="34" charset="0"/>
            </a:rPr>
            <a:t>OBSOLETO</a:t>
          </a:r>
          <a:endParaRPr lang="es-CO" sz="15000" b="0" cap="none" spc="0">
            <a:ln w="0"/>
            <a:solidFill>
              <a:schemeClr val="bg1">
                <a:lumMod val="50000"/>
              </a:schemeClr>
            </a:solidFill>
            <a:effectLst/>
          </a:endParaRPr>
        </a:p>
      </xdr:txBody>
    </xdr:sp>
    <xdr:clientData/>
  </xdr:oneCellAnchor>
  <xdr:oneCellAnchor>
    <xdr:from>
      <xdr:col>4</xdr:col>
      <xdr:colOff>357188</xdr:colOff>
      <xdr:row>46</xdr:row>
      <xdr:rowOff>2071688</xdr:rowOff>
    </xdr:from>
    <xdr:ext cx="11105823" cy="2440476"/>
    <xdr:sp macro="" textlink="">
      <xdr:nvSpPr>
        <xdr:cNvPr id="8" name="Rectángulo 7"/>
        <xdr:cNvSpPr/>
      </xdr:nvSpPr>
      <xdr:spPr>
        <a:xfrm rot="19983748">
          <a:off x="3024188" y="49863376"/>
          <a:ext cx="11105823" cy="2440476"/>
        </a:xfrm>
        <a:prstGeom prst="rect">
          <a:avLst/>
        </a:prstGeom>
        <a:noFill/>
      </xdr:spPr>
      <xdr:txBody>
        <a:bodyPr wrap="square" lIns="91440" tIns="45720" rIns="91440" bIns="45720">
          <a:spAutoFit/>
        </a:bodyPr>
        <a:lstStyle/>
        <a:p>
          <a:pPr algn="ctr"/>
          <a:r>
            <a:rPr lang="es-ES" sz="15000" b="0" cap="none" spc="0">
              <a:ln w="0"/>
              <a:solidFill>
                <a:schemeClr val="bg1">
                  <a:lumMod val="50000"/>
                </a:schemeClr>
              </a:solidFill>
              <a:effectLst/>
              <a:latin typeface="Arial" panose="020B0604020202020204" pitchFamily="34" charset="0"/>
              <a:cs typeface="Arial" panose="020B0604020202020204" pitchFamily="34" charset="0"/>
            </a:rPr>
            <a:t>OBSOLETO</a:t>
          </a:r>
          <a:endParaRPr lang="es-CO" sz="15000" b="0" cap="none" spc="0">
            <a:ln w="0"/>
            <a:solidFill>
              <a:schemeClr val="bg1">
                <a:lumMod val="50000"/>
              </a:schemeClr>
            </a:solidFill>
            <a:effectLst/>
          </a:endParaRPr>
        </a:p>
      </xdr:txBody>
    </xdr:sp>
    <xdr:clientData/>
  </xdr:oneCellAnchor>
  <xdr:oneCellAnchor>
    <xdr:from>
      <xdr:col>4</xdr:col>
      <xdr:colOff>23813</xdr:colOff>
      <xdr:row>52</xdr:row>
      <xdr:rowOff>547688</xdr:rowOff>
    </xdr:from>
    <xdr:ext cx="11105823" cy="2440476"/>
    <xdr:sp macro="" textlink="">
      <xdr:nvSpPr>
        <xdr:cNvPr id="9" name="Rectángulo 8"/>
        <xdr:cNvSpPr/>
      </xdr:nvSpPr>
      <xdr:spPr>
        <a:xfrm rot="19983748">
          <a:off x="2690813" y="55983188"/>
          <a:ext cx="11105823" cy="2440476"/>
        </a:xfrm>
        <a:prstGeom prst="rect">
          <a:avLst/>
        </a:prstGeom>
        <a:noFill/>
      </xdr:spPr>
      <xdr:txBody>
        <a:bodyPr wrap="square" lIns="91440" tIns="45720" rIns="91440" bIns="45720">
          <a:spAutoFit/>
        </a:bodyPr>
        <a:lstStyle/>
        <a:p>
          <a:pPr algn="ctr"/>
          <a:r>
            <a:rPr lang="es-ES" sz="15000" b="0" cap="none" spc="0">
              <a:ln w="0"/>
              <a:solidFill>
                <a:schemeClr val="bg1">
                  <a:lumMod val="50000"/>
                </a:schemeClr>
              </a:solidFill>
              <a:effectLst/>
              <a:latin typeface="Arial" panose="020B0604020202020204" pitchFamily="34" charset="0"/>
              <a:cs typeface="Arial" panose="020B0604020202020204" pitchFamily="34" charset="0"/>
            </a:rPr>
            <a:t>OBSOLETO</a:t>
          </a:r>
          <a:endParaRPr lang="es-CO" sz="15000" b="0" cap="none" spc="0">
            <a:ln w="0"/>
            <a:solidFill>
              <a:schemeClr val="bg1">
                <a:lumMod val="50000"/>
              </a:schemeClr>
            </a:solidFill>
            <a:effectLst/>
          </a:endParaRPr>
        </a:p>
      </xdr:txBody>
    </xdr:sp>
    <xdr:clientData/>
  </xdr:oneCellAnchor>
  <xdr:oneCellAnchor>
    <xdr:from>
      <xdr:col>3</xdr:col>
      <xdr:colOff>1071563</xdr:colOff>
      <xdr:row>59</xdr:row>
      <xdr:rowOff>309562</xdr:rowOff>
    </xdr:from>
    <xdr:ext cx="11105823" cy="2440476"/>
    <xdr:sp macro="" textlink="">
      <xdr:nvSpPr>
        <xdr:cNvPr id="10" name="Rectángulo 9"/>
        <xdr:cNvSpPr/>
      </xdr:nvSpPr>
      <xdr:spPr>
        <a:xfrm rot="19983748">
          <a:off x="2643188" y="62698312"/>
          <a:ext cx="11105823" cy="2440476"/>
        </a:xfrm>
        <a:prstGeom prst="rect">
          <a:avLst/>
        </a:prstGeom>
        <a:noFill/>
      </xdr:spPr>
      <xdr:txBody>
        <a:bodyPr wrap="square" lIns="91440" tIns="45720" rIns="91440" bIns="45720">
          <a:spAutoFit/>
        </a:bodyPr>
        <a:lstStyle/>
        <a:p>
          <a:pPr algn="ctr"/>
          <a:r>
            <a:rPr lang="es-ES" sz="15000" b="0" cap="none" spc="0">
              <a:ln w="0"/>
              <a:solidFill>
                <a:schemeClr val="bg1">
                  <a:lumMod val="50000"/>
                </a:schemeClr>
              </a:solidFill>
              <a:effectLst/>
              <a:latin typeface="Arial" panose="020B0604020202020204" pitchFamily="34" charset="0"/>
              <a:cs typeface="Arial" panose="020B0604020202020204" pitchFamily="34" charset="0"/>
            </a:rPr>
            <a:t>OBSOLETO</a:t>
          </a:r>
          <a:endParaRPr lang="es-CO" sz="15000" b="0" cap="none" spc="0">
            <a:ln w="0"/>
            <a:solidFill>
              <a:schemeClr val="bg1">
                <a:lumMod val="50000"/>
              </a:schemeClr>
            </a:solidFill>
            <a:effectLst/>
          </a:endParaRPr>
        </a:p>
      </xdr:txBody>
    </xdr:sp>
    <xdr:clientData/>
  </xdr:oneCellAnchor>
  <xdr:oneCellAnchor>
    <xdr:from>
      <xdr:col>4</xdr:col>
      <xdr:colOff>119062</xdr:colOff>
      <xdr:row>63</xdr:row>
      <xdr:rowOff>1309688</xdr:rowOff>
    </xdr:from>
    <xdr:ext cx="11105823" cy="2440476"/>
    <xdr:sp macro="" textlink="">
      <xdr:nvSpPr>
        <xdr:cNvPr id="11" name="Rectángulo 10"/>
        <xdr:cNvSpPr/>
      </xdr:nvSpPr>
      <xdr:spPr>
        <a:xfrm rot="19983748">
          <a:off x="2786062" y="68651438"/>
          <a:ext cx="11105823" cy="2440476"/>
        </a:xfrm>
        <a:prstGeom prst="rect">
          <a:avLst/>
        </a:prstGeom>
        <a:noFill/>
      </xdr:spPr>
      <xdr:txBody>
        <a:bodyPr wrap="square" lIns="91440" tIns="45720" rIns="91440" bIns="45720">
          <a:spAutoFit/>
        </a:bodyPr>
        <a:lstStyle/>
        <a:p>
          <a:pPr algn="ctr"/>
          <a:r>
            <a:rPr lang="es-ES" sz="15000" b="0" cap="none" spc="0">
              <a:ln w="0"/>
              <a:solidFill>
                <a:schemeClr val="bg1">
                  <a:lumMod val="50000"/>
                </a:schemeClr>
              </a:solidFill>
              <a:effectLst/>
              <a:latin typeface="Arial" panose="020B0604020202020204" pitchFamily="34" charset="0"/>
              <a:cs typeface="Arial" panose="020B0604020202020204" pitchFamily="34" charset="0"/>
            </a:rPr>
            <a:t>OBSOLETO</a:t>
          </a:r>
          <a:endParaRPr lang="es-CO" sz="15000" b="0" cap="none" spc="0">
            <a:ln w="0"/>
            <a:solidFill>
              <a:schemeClr val="bg1">
                <a:lumMod val="50000"/>
              </a:schemeClr>
            </a:solidFill>
            <a:effectLst/>
          </a:endParaRP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avargas/Downloads/010001004%20ANEXO%204%20FORMATO%20HOJA%20DE%20VIDA%20INDICADOR.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 DE VIDA 1001004"/>
      <sheetName val="INTRUCTIVO HOJA INDICADOR"/>
      <sheetName val="Base de Datos"/>
    </sheetNames>
    <sheetDataSet>
      <sheetData sheetId="0"/>
      <sheetData sheetId="1"/>
      <sheetData sheetId="2">
        <row r="1">
          <cell r="A1" t="str">
            <v>PROCESOS</v>
          </cell>
          <cell r="I1" t="str">
            <v>OBJETIVO DEL PROCESO</v>
          </cell>
        </row>
        <row r="2">
          <cell r="A2" t="str">
            <v>Lista desplegable</v>
          </cell>
          <cell r="I2" t="str">
            <v>Lista desplegable</v>
          </cell>
        </row>
        <row r="3">
          <cell r="A3" t="str">
            <v>PROCESO DE DIRECCIONAMIENTO ESTRATÉGICO - PDE - CÓDIGO 010.</v>
          </cell>
          <cell r="I3" t="str">
            <v>Difundir la orientación estratégica de la entidad de conformidad con las disposiciones legales vigentes, a través de la implementación de políticas, estrategias, lineamientos, objetivos y metas, para el  cumplimiento de la misión institucional.</v>
          </cell>
        </row>
        <row r="4">
          <cell r="A4" t="str">
            <v>PROCESO DE TECNOLOGÍAS DE LA INFORMACIÓN Y LAS COMUNICACIONES - PTICS - CÓDIGO 100.</v>
          </cell>
          <cell r="I4" t="str">
            <v>Estandarizar e integrar los sistemas de información institucionales, automatizar procesos y gestionar tecnológicamente comunicaciones unificadas para apoyar el proceso de toma de decisiones en la entidad.</v>
          </cell>
        </row>
        <row r="5">
          <cell r="A5" t="str">
            <v>PROCESO DE COMUNICACIÓN ESTRATÉGICA - PCE - CÓDIGO 110.</v>
          </cell>
          <cell r="I5" t="str">
            <v>Diseñar y difundir la política comunicacional interna y externa de la entidad, a través de la implementación de estrategias informativas, encaminadas a posicionar la imagen de la Contraloría de Bogotá.</v>
          </cell>
        </row>
        <row r="6">
          <cell r="A6" t="str">
            <v>PROCESO DE PARTICIPACIÓN CIUDADANA - PPC - CÓDIGO 020.</v>
          </cell>
          <cell r="I6" t="str">
            <v xml:space="preserve">Establecer un enlace permanente con los clientes de la entidad: Concejo y Ciudadanía, promoviendo la participación ciudadana en el control fiscal y el apoyo al control político,  generando espacios en los que los clientes puedan dinamizar y consolidar su </v>
          </cell>
        </row>
        <row r="7">
          <cell r="A7" t="str">
            <v>PROCESO DE ESTUDIOS DE ECONOMÍA Y POLÍTICA PÚBLICA - PEPP - CÓDIGO 030.</v>
          </cell>
          <cell r="I7" t="str">
            <v>Realizar estudios e investigaciones que permitan evaluar la gestión fiscal de la administración distrital a través del plan de desarrollo, las políticas públicas y las finanzas de la Administración Distrital en coordinación con las direcciones sectoriales</v>
          </cell>
        </row>
        <row r="8">
          <cell r="A8" t="str">
            <v>PROCESO DE VIGILANCIA Y CONTROL A LA GESTIÓN FISCAL - PVCGF - CÓDIGO 040.</v>
          </cell>
          <cell r="I8" t="str">
            <v>Ejercer la vigilancia y control a la gestión fiscal de los sujetos de control, en aras del mejoramiento de la calidad de vida de los ciudadanos del Distrito Capital.</v>
          </cell>
        </row>
        <row r="9">
          <cell r="A9" t="str">
            <v>PROCESO RESPONSABILIDAD FISCAL Y JURISDICCIÓN COACTIVA - PRFJC - CÓDIGO 050.</v>
          </cell>
          <cell r="I9" t="str">
            <v>Adelantar el proceso de responsabilidad de conformidad con la Constitución Política y la ley para determinar y establecer la responsabilidad fiscal por el daño ocasionado al patrimonio del Distrito Capital, así como obtener su resarcimiento a través de la</v>
          </cell>
        </row>
        <row r="10">
          <cell r="A10" t="str">
            <v>PROCESO DE GESTIÓN JURÍDICA -PGJ - CÓDIGO 120.</v>
          </cell>
          <cell r="I10" t="str">
            <v>Realizar la defensa judicial y extrajudicial, así como la emisión de conceptos jurídicos requeridos para apoyar trámites y procesos estratégicos, misionales, de apoyo y de evaluación y control de la Contraloría de Bogotá, D.C., dentro de los términos esta</v>
          </cell>
        </row>
        <row r="11">
          <cell r="A11" t="str">
            <v>PROCESO DE GESTIÓN DEL TALENTO HUMANO - PGTL - CÓDIGO 060.</v>
          </cell>
          <cell r="I11" t="str">
            <v>Administrar de manera eficiente el talento humano al servicio de la Contraloría de Bogotá, D.C., mediante el desarrollo de estrategias administrativas y operativas que generen las condiciones laborales con las cuales los servidores públicos contribuyan al</v>
          </cell>
        </row>
        <row r="12">
          <cell r="A12" t="str">
            <v>PROCESO DE GESTIÓN FINANCIERA - PGF - CÓDIGO 130.</v>
          </cell>
          <cell r="I12" t="str">
            <v xml:space="preserve">Planear, ejecutar y hacer seguimiento a la ejecución presupuestal de los recursos apropiados a la Contraloría de Bogotá de acuerdo con la normatividad vigente a través de herramientas e instrumentos con el fin de dar a conocer de manera oportuna y veraz, </v>
          </cell>
        </row>
        <row r="13">
          <cell r="A13" t="str">
            <v>PROCESO DE GESTIÓN CONTRACTUAL - PGC - CÓDIGO 140.</v>
          </cell>
          <cell r="I13" t="str">
            <v>Adquirir los bienes y servicios, mediante la implementación de procedimientos de contratación ágiles en estricta observancia de la normatividad vigente, con el fin de mantener la eficiencia de servicios de la Contraloría de Bogotá.</v>
          </cell>
        </row>
        <row r="14">
          <cell r="A14" t="str">
            <v>PROCESO DE  GESTIÓN DE RECURSOS FÍSICOS - PRF - CÓDIGO 080.</v>
          </cell>
          <cell r="I14" t="str">
            <v>Gestionar la provisión oportuna de los recursos físicos, equipos informáticos y de servicios administrativos de la Contraloría de Bogotá D.C., mediante la administración, mantenimiento y control de la infraestructura y equipos necesarios para garantizar l</v>
          </cell>
        </row>
        <row r="15">
          <cell r="A15" t="str">
            <v xml:space="preserve"> PROCESO DE GESTIÓN DOCUMENTAL - PGD - CÓDIGO 070.</v>
          </cell>
          <cell r="I15" t="str">
            <v>Implementar todas las actividades técnicas y administrativas que permitan un eficiente, eficaz y efectivo manejo y organización de la documentación producida y recibida por la Contraloría de Bogotá D.C., mediante la determinación de disposiciones y la apl</v>
          </cell>
        </row>
        <row r="16">
          <cell r="A16" t="str">
            <v>PROCESO DE EVALUACIÓN Y CONTROL - PEC - CÓDIGO 090.</v>
          </cell>
          <cell r="I16" t="str">
            <v>Evaluar permanentemente el desempeño de la Contraloría de Bogotá D.C., para el mantenimiento y mejora continua de los Sistemas de Control Interno, de Gestión de la Calidad y otros sistemas que adopte o deba adoptar la entidad en el contexto del Sistema In</v>
          </cell>
        </row>
        <row r="18">
          <cell r="I18" t="str">
            <v>PROYECTO DE INVERSION ASOCIADO</v>
          </cell>
        </row>
        <row r="19">
          <cell r="A19" t="str">
            <v>Lista desplegable</v>
          </cell>
          <cell r="I19" t="str">
            <v>Lista desplegable</v>
          </cell>
        </row>
        <row r="20">
          <cell r="A20" t="str">
            <v>1. Fortalecer la función de vigilancia  a la gestión fiscal.</v>
          </cell>
          <cell r="I20" t="str">
            <v>Aplica</v>
          </cell>
        </row>
        <row r="21">
          <cell r="A21" t="str">
            <v>2. Hacer efectivo el resarcimiento del daño causado al erario distrital.</v>
          </cell>
          <cell r="I21" t="str">
            <v>No Aplica</v>
          </cell>
        </row>
        <row r="22">
          <cell r="A22" t="str">
            <v>3. Posicionar la imagen de la Contraloría de Bogotá, D.C.</v>
          </cell>
          <cell r="I22" t="str">
            <v>Proyecto 770 - Control Social a la Gestión Pública</v>
          </cell>
        </row>
        <row r="23">
          <cell r="I23" t="str">
            <v>Proyecto 776 - Fortalecimiento Capacidad Institucional</v>
          </cell>
        </row>
        <row r="24">
          <cell r="A24" t="str">
            <v>ESTRATEGIAS</v>
          </cell>
        </row>
        <row r="25">
          <cell r="A25" t="str">
            <v>Lista desplegable</v>
          </cell>
        </row>
        <row r="26">
          <cell r="A26" t="str">
            <v>1.1 Implementar una moderna  auditoría fiscal.</v>
          </cell>
        </row>
        <row r="27">
          <cell r="A27" t="str">
            <v>1.2 Actualizar y mantener la plataforma tecnológica para implementar el uso de las TICs.</v>
          </cell>
        </row>
        <row r="28">
          <cell r="A28" t="str">
            <v>1.3. Optimizar la asignación de los recursos físicos y financieros de la entidad.</v>
          </cell>
        </row>
        <row r="29">
          <cell r="A29" t="str">
            <v>1.4. Redireccionar la gestión del talento humano para el cumplimiento de los objetivos institucionales.</v>
          </cell>
        </row>
        <row r="30">
          <cell r="A30" t="str">
            <v>1.5. Mejorar las competencias de los  funcionarios de la Contraloría de Bogotá, D.C., para ejercer un control efectivo y transparente.</v>
          </cell>
        </row>
        <row r="31">
          <cell r="A31" t="str">
            <v>1.6. Optimizar la evaluación de las políticas públicas distritales.</v>
          </cell>
        </row>
        <row r="32">
          <cell r="A32" t="str">
            <v>1.7 Formar a los ciudadanos en los temas propios de control  fiscal  para contribuir al fortalecimiento del control social.</v>
          </cell>
        </row>
        <row r="33">
          <cell r="A33" t="str">
            <v>1.8 Fortalecer la defensa judicial y la prevención del  daño antijurídico.</v>
          </cell>
        </row>
        <row r="34">
          <cell r="A34" t="str">
            <v>2.1 Implementar un nuevo modelo de gestión al interior del Proceso de prestación del servicio de Responsabilidad Fiscal y Jurisdicción Coactiva.</v>
          </cell>
        </row>
        <row r="35">
          <cell r="A35" t="str">
            <v xml:space="preserve">2.2 Unificar criterios con el Proceso de Vigilancia y Control a la Gestión Fiscal, en temas relacionados con la cuantificación y materialización del daño, la gestión fiscal, la identificación de los presuntos responsables y el análisis de culpabilidad. </v>
          </cell>
        </row>
        <row r="36">
          <cell r="A36" t="str">
            <v>2.3 Decidir en oportunidad los procesos de responsabilidad fiscal ordinarios.</v>
          </cell>
        </row>
        <row r="37">
          <cell r="A37" t="str">
            <v>2.4. Efectuar el cobro a través del proceso de jurisdicción coactiva.</v>
          </cell>
        </row>
        <row r="38">
          <cell r="A38" t="str">
            <v>3.1. Fortalecer la comunicación interna y externa de la entidad.</v>
          </cell>
        </row>
        <row r="39">
          <cell r="A39" t="str">
            <v>3.2 Medir la percepción hacia la Contraloría de Bogotá, D.C.,  por parte de los grupos de interés ciudadanos.</v>
          </cell>
        </row>
        <row r="40">
          <cell r="A40" t="str">
            <v xml:space="preserve">3.3 Fortalecer los mecanismos de atención a los ciudadanos del Distrito Capital. </v>
          </cell>
        </row>
        <row r="43">
          <cell r="A43" t="str">
            <v>OBJETIVO AMBIENTAL</v>
          </cell>
        </row>
        <row r="44">
          <cell r="A44" t="str">
            <v>Lista desplegable</v>
          </cell>
        </row>
        <row r="45">
          <cell r="A45" t="str">
            <v>Aplica</v>
          </cell>
        </row>
        <row r="46">
          <cell r="A46" t="str">
            <v>No Aplica</v>
          </cell>
        </row>
        <row r="47">
          <cell r="A47" t="str">
            <v>Optimizar el uso del recurso hídrico en todas las sedes de la Contraloría de Bogotá.</v>
          </cell>
        </row>
        <row r="48">
          <cell r="A48" t="str">
            <v>Optimizar  el uso de energía eléctrica en todas las sedes de la Contraloría de Bogotá</v>
          </cell>
        </row>
        <row r="49">
          <cell r="A49" t="str">
            <v>Mejorar la gestión integral de los residuos, desde la separación en la fuente, hasta su disposición final en cada una de las sedes.</v>
          </cell>
        </row>
        <row r="50">
          <cell r="A50" t="str">
            <v>Mejorar las condiciones ambientales internas de los servidores y usuarios.</v>
          </cell>
        </row>
        <row r="51">
          <cell r="A51" t="str">
            <v>Adoptar los criterios ambientales para la gestión contractual, que promueva la eficiencia y sostenibilidad de los recursos.</v>
          </cell>
        </row>
        <row r="52">
          <cell r="A52" t="str">
            <v>Promover buenas prácticas ambientales, consolidando la cultura ambiental de los funcionarios, sujetos de control y usuarios en general.</v>
          </cell>
        </row>
        <row r="53">
          <cell r="A53" t="str">
            <v>Controlar ó mitigar los impactos ambientales generados por las emisiones atmosféricas del parque automotor de la Contraloría.</v>
          </cell>
        </row>
        <row r="56">
          <cell r="A56" t="str">
            <v>Lista desplegable</v>
          </cell>
        </row>
        <row r="57">
          <cell r="A57" t="str">
            <v>DESPACHO DEL CONTRALOR</v>
          </cell>
        </row>
        <row r="58">
          <cell r="A58" t="str">
            <v>DIRECCIÓN DE APOYO AL DESPACHO</v>
          </cell>
        </row>
        <row r="59">
          <cell r="A59" t="str">
            <v>DIRECCIÓN DE PARTICIPACIÓN CIUDADANA Y DESARROLLO LOCAL</v>
          </cell>
        </row>
        <row r="60">
          <cell r="A60" t="str">
            <v>SUBDIRECCIÓN DE GESTIÓN LOCAL</v>
          </cell>
        </row>
        <row r="61">
          <cell r="A61" t="str">
            <v>GERENCIA LOCAL USAQUEN</v>
          </cell>
        </row>
        <row r="62">
          <cell r="A62" t="str">
            <v>GERENCIA LOCAL CHAPINERO</v>
          </cell>
        </row>
        <row r="63">
          <cell r="A63" t="str">
            <v>GERENCIA LOCAL SANTAFE</v>
          </cell>
        </row>
        <row r="64">
          <cell r="A64" t="str">
            <v>GERENCIA LOCAL SAN CRISTÓBAL</v>
          </cell>
        </row>
        <row r="65">
          <cell r="A65" t="str">
            <v>GERENCIA LOCAL USME</v>
          </cell>
        </row>
        <row r="66">
          <cell r="A66" t="str">
            <v>GERENCIA LOCAL TUNJUELITO</v>
          </cell>
        </row>
        <row r="67">
          <cell r="A67" t="str">
            <v>GERENCIA LOCAL BOSA</v>
          </cell>
        </row>
        <row r="68">
          <cell r="A68" t="str">
            <v>GERENCIA LOCAL KENNEDY</v>
          </cell>
        </row>
        <row r="69">
          <cell r="A69" t="str">
            <v>GERENCIA LOCAL FONTIBON</v>
          </cell>
        </row>
        <row r="70">
          <cell r="A70" t="str">
            <v>GERENCIA LOCAL ENGATIVA</v>
          </cell>
        </row>
        <row r="71">
          <cell r="A71" t="str">
            <v>GERENCIA LOCAL SUBA</v>
          </cell>
        </row>
        <row r="72">
          <cell r="A72" t="str">
            <v>GERENCIA LOCAL BARRIOS UNIDOS</v>
          </cell>
        </row>
        <row r="73">
          <cell r="A73" t="str">
            <v>GERENCIA LOCAL TEUSAQUILLO</v>
          </cell>
        </row>
        <row r="74">
          <cell r="A74" t="str">
            <v>GERENCIA LOCAL MARTIRES</v>
          </cell>
        </row>
        <row r="75">
          <cell r="A75" t="str">
            <v>GERENCIA LOCAL ANTONIO NARIÑO</v>
          </cell>
        </row>
        <row r="76">
          <cell r="A76" t="str">
            <v>GERENCIA LOCAL PUENTE ARANDA</v>
          </cell>
        </row>
        <row r="77">
          <cell r="A77" t="str">
            <v>GERENCIA LOCAL CANDELARIA</v>
          </cell>
        </row>
        <row r="78">
          <cell r="A78" t="str">
            <v>GERENCIA LOCAL RAFAEL URIBE</v>
          </cell>
        </row>
        <row r="79">
          <cell r="A79" t="str">
            <v>GERENCIA LOCAL CIUDAD BOLIVAR</v>
          </cell>
        </row>
        <row r="80">
          <cell r="A80" t="str">
            <v>GERENCIA LOCAL SUMAPAZ</v>
          </cell>
        </row>
        <row r="81">
          <cell r="A81" t="str">
            <v xml:space="preserve"> OFICINA DE CONTROL INTERNO</v>
          </cell>
        </row>
        <row r="82">
          <cell r="A82" t="str">
            <v>OFICINA DE ASUNTOS DISCIPLINARIOS</v>
          </cell>
        </row>
        <row r="83">
          <cell r="A83" t="str">
            <v>OFICINA ASESORA DE COMUNICACIONES</v>
          </cell>
        </row>
        <row r="84">
          <cell r="A84" t="str">
            <v>OFICINA ASESORA JURÍDICA</v>
          </cell>
        </row>
        <row r="85">
          <cell r="A85" t="str">
            <v>DIRECCIÓN DE REACCIÓN INMEDIATA</v>
          </cell>
        </row>
        <row r="86">
          <cell r="A86" t="str">
            <v>DESPACHO DEL CONTRALOR AUXILIAR</v>
          </cell>
        </row>
        <row r="87">
          <cell r="A87" t="str">
            <v>DIRECCIÓN DE PLANEACIÓN</v>
          </cell>
        </row>
        <row r="88">
          <cell r="A88" t="str">
            <v>SUBDIRECCIÓN DE ANÁLISIS, ESTADÍSTICAS E INDICADORES</v>
          </cell>
        </row>
        <row r="89">
          <cell r="A89" t="str">
            <v>DIRECCIÓN DE TECNOLOGÍAS DE LA INFORMACIÓN Y LAS COMUNICACIONES</v>
          </cell>
        </row>
        <row r="90">
          <cell r="A90" t="str">
            <v>DIRECCIÓN ADMINISTRATIVA Y FINANCIERA</v>
          </cell>
        </row>
        <row r="91">
          <cell r="A91" t="str">
            <v>SUBDIRECCIÓN FINANCIERA</v>
          </cell>
        </row>
        <row r="92">
          <cell r="A92" t="str">
            <v>ÁREA DE CONTABILIDAD</v>
          </cell>
        </row>
        <row r="93">
          <cell r="A93" t="str">
            <v xml:space="preserve"> ÁREA DE PRESUPUESTO</v>
          </cell>
        </row>
        <row r="94">
          <cell r="A94" t="str">
            <v>ÁREA DE TESORERÍA</v>
          </cell>
        </row>
        <row r="95">
          <cell r="A95" t="str">
            <v>SUBDIRECCIÓN DE SERVICIOS GENERALES</v>
          </cell>
        </row>
        <row r="96">
          <cell r="A96" t="str">
            <v>ÁREA DE ARCHIVO Y CORRESPONDENCIA</v>
          </cell>
        </row>
        <row r="97">
          <cell r="A97" t="str">
            <v>ÁREA DE TRANSPORTE</v>
          </cell>
        </row>
        <row r="98">
          <cell r="A98" t="str">
            <v>SUBDIRECCIÓN DE RECURSOS MATERIALES</v>
          </cell>
        </row>
        <row r="99">
          <cell r="A99" t="str">
            <v>ÁREA DE ALMACÉN</v>
          </cell>
        </row>
        <row r="100">
          <cell r="A100" t="str">
            <v>ÁREA DE INVENTARIOS</v>
          </cell>
        </row>
        <row r="101">
          <cell r="A101" t="str">
            <v>SUBDIRECCIÓN DE CONTRATACIÓN</v>
          </cell>
        </row>
        <row r="102">
          <cell r="A102" t="str">
            <v>DIRECCIÓN TALENTO HUMANO</v>
          </cell>
        </row>
        <row r="103">
          <cell r="A103" t="str">
            <v>SUBDIRECCIÓN DE BIENESTAR SOCIAL</v>
          </cell>
        </row>
        <row r="104">
          <cell r="A104" t="str">
            <v>GRUPO TÉCNICO DE SALUD OCUPACIONAL, SEGURIDAD INDUSTRIAL Y MEDIO AMBIENTE LABORAL</v>
          </cell>
        </row>
        <row r="105">
          <cell r="A105" t="str">
            <v xml:space="preserve"> SUBDIRECCIÓN DE GESTIÓN DEL TALENTO HUMANO</v>
          </cell>
        </row>
        <row r="106">
          <cell r="A106" t="str">
            <v>SUBDIRECCIÓN DE CARRERA ADMINISTRATIVA</v>
          </cell>
        </row>
        <row r="107">
          <cell r="A107" t="str">
            <v>SUBDIRECCIÓN DE CAPACITACIÓN Y COOPERACIÓN TÉCNICA</v>
          </cell>
        </row>
        <row r="108">
          <cell r="A108" t="str">
            <v>DIRECCIÓN SECTOR MOVILIDAD</v>
          </cell>
        </row>
        <row r="109">
          <cell r="A109" t="str">
            <v>SUBDIRECCIÓN DE FISCALIZACIÓN MOVILIDAD</v>
          </cell>
        </row>
        <row r="110">
          <cell r="A110" t="str">
            <v>SUBDIRECCIÓN DE FISCALIZACIÓN INFRAESTRUCTURA</v>
          </cell>
        </row>
        <row r="111">
          <cell r="A111" t="str">
            <v>DIRECCIÓN SECTOR DESARROLLO ECONÓMICO, INDUSTRIA Y TURISMO</v>
          </cell>
        </row>
        <row r="112">
          <cell r="A112" t="str">
            <v xml:space="preserve"> DIRECCIÓN SECTOR SALUD</v>
          </cell>
        </row>
        <row r="113">
          <cell r="A113" t="str">
            <v xml:space="preserve"> DIRECCIÓN SECTOR GOBIERNO</v>
          </cell>
        </row>
        <row r="114">
          <cell r="A114" t="str">
            <v>SUBDIRECCIÓN DE FISCALIZACIÓN GESTIÓN PÚBLICA Y EQUIDAD DE GENERO</v>
          </cell>
        </row>
        <row r="115">
          <cell r="A115" t="str">
            <v>SUBDIRECCIÓN DE FISCALIZACIÓN GOBIERNO, SEGURIDAD Y CONVIVENCIA</v>
          </cell>
        </row>
        <row r="116">
          <cell r="A116" t="str">
            <v>DIRECCIÓN SECTOR HÁBITAT Y AMBIENTE</v>
          </cell>
        </row>
        <row r="117">
          <cell r="A117" t="str">
            <v>SUBDIRECCIÓN DE FISCALIZACIÓN CONTROL URBANO</v>
          </cell>
        </row>
        <row r="118">
          <cell r="A118" t="str">
            <v>SUBDIRECCIÓN DE FISCALIZACIÓN HÁBITAT</v>
          </cell>
        </row>
        <row r="119">
          <cell r="A119" t="str">
            <v>UBDIRECCIÓN DE FISCALIZACIÓN AMBIENTE</v>
          </cell>
        </row>
        <row r="120">
          <cell r="A120" t="str">
            <v>DIRECCIÓN SECTOR EDUCACIÓN, CULTURA, RECREACIÓN Y DEPORTE</v>
          </cell>
        </row>
        <row r="121">
          <cell r="A121" t="str">
            <v>SUBDIRECCIÓN DE FISCALIZACIÓN CULTURA, RECREACIÓN Y DEPORTE</v>
          </cell>
        </row>
        <row r="122">
          <cell r="A122" t="str">
            <v>SUBDIRECCIÓN DE FISCALIZACIÓN EDUCACIÓN</v>
          </cell>
        </row>
        <row r="123">
          <cell r="A123" t="str">
            <v>DIRECCIÓN SECTOR HACIENDA</v>
          </cell>
        </row>
        <row r="124">
          <cell r="A124" t="str">
            <v>DIRECCIÓN DE ESTUDIOS DE ECONOMÍA Y POLÍTICA PÚBLICA</v>
          </cell>
        </row>
        <row r="125">
          <cell r="A125" t="str">
            <v>SUBDIRECCIÓN DE EVALUACIÓN DE POLÍTICAS PÚBLICAS</v>
          </cell>
        </row>
        <row r="126">
          <cell r="A126" t="str">
            <v>SUBDIRECCIÓN DE ESTUDIOS ECONÓMICOS Y FISCALES</v>
          </cell>
        </row>
        <row r="127">
          <cell r="A127" t="str">
            <v>SUBDIRECCIÓN DE ESTADÍSTICAS Y ANÁLISIS PRESUPUESTAL Y FINANCIERO</v>
          </cell>
        </row>
        <row r="128">
          <cell r="A128" t="str">
            <v>DIRECCIÓN DE RESPONSABILIDAD FISCAL Y JURISDICCIÓN COACTIVA</v>
          </cell>
        </row>
        <row r="129">
          <cell r="A129" t="str">
            <v>SUBDIRECCIÓN DEL PROCESO DE RESPONSABILIDAD FISCAL</v>
          </cell>
        </row>
        <row r="130">
          <cell r="A130" t="str">
            <v>SUBDIRECCIÓN DE JURISDICCIÓN COACTIVA</v>
          </cell>
        </row>
        <row r="131">
          <cell r="A131" t="str">
            <v xml:space="preserve"> DIRECCIÓN SECTOR DESARROLLO ECONÓMICO, INDUSTRIA Y TURISMO</v>
          </cell>
        </row>
        <row r="132">
          <cell r="A132" t="str">
            <v>DIRECCIÓN SECTOR INTEGRACIÓN SOCIAL</v>
          </cell>
        </row>
        <row r="133">
          <cell r="A133" t="str">
            <v>DIRECCIÓN SECTOR SERVICIOS PÚBLICOS</v>
          </cell>
        </row>
        <row r="134">
          <cell r="A134" t="str">
            <v>SUBDIRECCIÓN DE FISCALIZACIÓN</v>
          </cell>
        </row>
        <row r="135">
          <cell r="A135" t="str">
            <v>SUBDIRECCIÓN DE FISCALIZACIÓN</v>
          </cell>
        </row>
        <row r="136">
          <cell r="A136" t="str">
            <v>SUBDIRECCIÓN DE FISCALIZACIÓN</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D679"/>
  <sheetViews>
    <sheetView zoomScale="78" workbookViewId="0">
      <selection activeCell="F5" sqref="F5"/>
    </sheetView>
  </sheetViews>
  <sheetFormatPr baseColWidth="10" defaultColWidth="11.28515625" defaultRowHeight="12.75" x14ac:dyDescent="0.2"/>
  <cols>
    <col min="1" max="12" width="11.28515625" customWidth="1"/>
    <col min="13" max="30" width="11.28515625" style="1" customWidth="1"/>
  </cols>
  <sheetData>
    <row r="1" spans="1:30" ht="20.25" x14ac:dyDescent="0.3">
      <c r="A1" s="16" t="s">
        <v>12</v>
      </c>
      <c r="B1" s="1"/>
      <c r="C1" s="1"/>
      <c r="D1" s="1"/>
      <c r="E1" s="1"/>
      <c r="F1" s="1"/>
      <c r="G1" s="1"/>
      <c r="H1" s="1"/>
      <c r="I1" s="1"/>
      <c r="J1" s="1"/>
      <c r="K1" s="1"/>
      <c r="L1" s="3" t="s">
        <v>1</v>
      </c>
      <c r="R1" s="9" t="s">
        <v>4</v>
      </c>
      <c r="S1" s="1" t="e">
        <f>+ROW(#REF!)</f>
        <v>#REF!</v>
      </c>
    </row>
    <row r="2" spans="1:30" x14ac:dyDescent="0.2">
      <c r="A2" s="1"/>
      <c r="B2" s="1"/>
      <c r="C2" s="1"/>
      <c r="D2" s="1"/>
      <c r="E2" s="1"/>
      <c r="F2" s="1"/>
      <c r="G2" s="1"/>
      <c r="H2" s="1"/>
      <c r="I2" s="1"/>
      <c r="J2" s="1"/>
      <c r="K2" s="1"/>
      <c r="L2" s="1"/>
      <c r="R2" s="1" t="s">
        <v>7</v>
      </c>
      <c r="S2" s="10" t="e">
        <f ca="1">+(YEAR(TODAY())-YEAR("1/1/2003"))*12+MONTH(TODAY())+S4-12</f>
        <v>#REF!</v>
      </c>
      <c r="T2" s="10" t="e">
        <f t="shared" ref="T2:AD2" ca="1" si="0">+S2+1</f>
        <v>#REF!</v>
      </c>
      <c r="U2" s="10" t="e">
        <f t="shared" ca="1" si="0"/>
        <v>#REF!</v>
      </c>
      <c r="V2" s="10" t="e">
        <f t="shared" ca="1" si="0"/>
        <v>#REF!</v>
      </c>
      <c r="W2" s="10" t="e">
        <f t="shared" ca="1" si="0"/>
        <v>#REF!</v>
      </c>
      <c r="X2" s="10" t="e">
        <f t="shared" ca="1" si="0"/>
        <v>#REF!</v>
      </c>
      <c r="Y2" s="10" t="e">
        <f t="shared" ca="1" si="0"/>
        <v>#REF!</v>
      </c>
      <c r="Z2" s="10" t="e">
        <f t="shared" ca="1" si="0"/>
        <v>#REF!</v>
      </c>
      <c r="AA2" s="10" t="e">
        <f t="shared" ca="1" si="0"/>
        <v>#REF!</v>
      </c>
      <c r="AB2" s="10" t="e">
        <f t="shared" ca="1" si="0"/>
        <v>#REF!</v>
      </c>
      <c r="AC2" s="10" t="e">
        <f t="shared" ca="1" si="0"/>
        <v>#REF!</v>
      </c>
      <c r="AD2" s="10" t="e">
        <f t="shared" ca="1" si="0"/>
        <v>#REF!</v>
      </c>
    </row>
    <row r="3" spans="1:30" x14ac:dyDescent="0.2">
      <c r="A3" s="1"/>
      <c r="B3" s="1"/>
      <c r="C3" s="1"/>
      <c r="D3" s="1"/>
      <c r="E3" s="1"/>
      <c r="F3" s="1"/>
      <c r="G3" s="1"/>
      <c r="H3" s="1"/>
      <c r="I3" s="1"/>
      <c r="J3" s="1"/>
      <c r="K3" s="1"/>
      <c r="L3" s="1"/>
      <c r="R3" s="1" t="s">
        <v>5</v>
      </c>
      <c r="S3" s="1" t="e">
        <f>+ROW(#REF!)</f>
        <v>#REF!</v>
      </c>
    </row>
    <row r="4" spans="1:30" x14ac:dyDescent="0.2">
      <c r="A4" s="1"/>
      <c r="B4" s="1"/>
      <c r="C4" s="1"/>
      <c r="D4" s="1"/>
      <c r="E4" s="1"/>
      <c r="F4" s="1"/>
      <c r="G4" s="1"/>
      <c r="H4" s="1"/>
      <c r="I4" s="1"/>
      <c r="J4" s="1"/>
      <c r="K4" s="1"/>
      <c r="L4" s="1"/>
      <c r="R4" s="9" t="s">
        <v>6</v>
      </c>
      <c r="S4" s="1" t="e">
        <f>+COLUMN(#REF!)-1</f>
        <v>#REF!</v>
      </c>
    </row>
    <row r="5" spans="1:30" x14ac:dyDescent="0.2">
      <c r="A5" s="7" t="s">
        <v>2</v>
      </c>
      <c r="B5" s="1"/>
      <c r="C5" s="8">
        <f ca="1">+TODAY()</f>
        <v>43552</v>
      </c>
      <c r="D5" s="1"/>
      <c r="E5" s="1"/>
      <c r="F5" s="1"/>
      <c r="G5" s="1"/>
      <c r="H5" s="1"/>
      <c r="I5" s="1"/>
      <c r="J5" s="1"/>
      <c r="K5" s="1"/>
      <c r="L5" s="1"/>
    </row>
    <row r="6" spans="1:30" x14ac:dyDescent="0.2">
      <c r="A6" s="1"/>
      <c r="B6" s="1"/>
      <c r="C6" s="1"/>
      <c r="D6" s="1"/>
      <c r="E6" s="1"/>
      <c r="F6" s="1"/>
      <c r="G6" s="1"/>
      <c r="H6" s="1"/>
      <c r="I6" s="1"/>
      <c r="J6" s="1"/>
      <c r="K6" s="1"/>
      <c r="L6" s="1"/>
      <c r="N6" s="2"/>
      <c r="O6" s="2"/>
      <c r="P6" s="2"/>
      <c r="Q6" s="2"/>
    </row>
    <row r="7" spans="1:30" x14ac:dyDescent="0.2">
      <c r="A7" s="1" t="s">
        <v>3</v>
      </c>
      <c r="B7" s="1"/>
      <c r="C7" s="1"/>
      <c r="D7" s="1"/>
      <c r="E7" s="1"/>
      <c r="F7" s="1"/>
      <c r="G7" s="1"/>
      <c r="H7" s="1"/>
      <c r="I7" s="1"/>
      <c r="J7" s="1"/>
      <c r="K7" s="1"/>
      <c r="L7" s="1"/>
      <c r="N7" s="2"/>
      <c r="O7" s="2"/>
      <c r="P7" s="2"/>
      <c r="Q7" s="2"/>
    </row>
    <row r="8" spans="1:30" s="12" customFormat="1" x14ac:dyDescent="0.2">
      <c r="A8" s="5" t="s">
        <v>8</v>
      </c>
      <c r="B8" s="4" t="e">
        <f t="shared" ref="B8:M8" ca="1" si="1">INDIRECT(ADDRESS($S$3,S2,1,,"Tablero"))</f>
        <v>#REF!</v>
      </c>
      <c r="C8" s="4" t="e">
        <f t="shared" ca="1" si="1"/>
        <v>#REF!</v>
      </c>
      <c r="D8" s="4" t="e">
        <f t="shared" ca="1" si="1"/>
        <v>#REF!</v>
      </c>
      <c r="E8" s="4" t="e">
        <f t="shared" ca="1" si="1"/>
        <v>#REF!</v>
      </c>
      <c r="F8" s="4" t="e">
        <f t="shared" ca="1" si="1"/>
        <v>#REF!</v>
      </c>
      <c r="G8" s="4" t="e">
        <f t="shared" ca="1" si="1"/>
        <v>#REF!</v>
      </c>
      <c r="H8" s="4" t="e">
        <f t="shared" ca="1" si="1"/>
        <v>#REF!</v>
      </c>
      <c r="I8" s="4" t="e">
        <f t="shared" ca="1" si="1"/>
        <v>#REF!</v>
      </c>
      <c r="J8" s="4" t="e">
        <f t="shared" ca="1" si="1"/>
        <v>#REF!</v>
      </c>
      <c r="K8" s="4" t="e">
        <f t="shared" ca="1" si="1"/>
        <v>#REF!</v>
      </c>
      <c r="L8" s="4" t="e">
        <f t="shared" ca="1" si="1"/>
        <v>#REF!</v>
      </c>
      <c r="M8" s="4" t="e">
        <f t="shared" ca="1" si="1"/>
        <v>#REF!</v>
      </c>
      <c r="N8" s="6"/>
      <c r="O8" s="6"/>
      <c r="P8" s="6"/>
      <c r="Q8" s="6"/>
      <c r="R8" s="11"/>
      <c r="S8" s="11"/>
      <c r="T8" s="11"/>
      <c r="U8" s="11"/>
      <c r="V8" s="11"/>
      <c r="W8" s="11"/>
      <c r="X8" s="11"/>
      <c r="Y8" s="11"/>
      <c r="Z8" s="11"/>
      <c r="AA8" s="11"/>
      <c r="AB8" s="11"/>
      <c r="AC8" s="11"/>
      <c r="AD8" s="11"/>
    </row>
    <row r="9" spans="1:30" s="12" customFormat="1" x14ac:dyDescent="0.2">
      <c r="A9" s="5" t="s">
        <v>9</v>
      </c>
      <c r="B9" s="13" t="e">
        <f t="shared" ref="B9:M9" ca="1" si="2">INDIRECT(ADDRESS($S$1,S2,1,,"Tablero"))</f>
        <v>#REF!</v>
      </c>
      <c r="C9" s="13" t="e">
        <f t="shared" ca="1" si="2"/>
        <v>#REF!</v>
      </c>
      <c r="D9" s="13" t="e">
        <f t="shared" ca="1" si="2"/>
        <v>#REF!</v>
      </c>
      <c r="E9" s="13" t="e">
        <f t="shared" ca="1" si="2"/>
        <v>#REF!</v>
      </c>
      <c r="F9" s="13" t="e">
        <f t="shared" ca="1" si="2"/>
        <v>#REF!</v>
      </c>
      <c r="G9" s="13" t="e">
        <f t="shared" ca="1" si="2"/>
        <v>#REF!</v>
      </c>
      <c r="H9" s="13" t="e">
        <f t="shared" ca="1" si="2"/>
        <v>#REF!</v>
      </c>
      <c r="I9" s="13" t="e">
        <f t="shared" ca="1" si="2"/>
        <v>#REF!</v>
      </c>
      <c r="J9" s="13" t="e">
        <f t="shared" ca="1" si="2"/>
        <v>#REF!</v>
      </c>
      <c r="K9" s="13" t="e">
        <f t="shared" ca="1" si="2"/>
        <v>#REF!</v>
      </c>
      <c r="L9" s="13" t="e">
        <f t="shared" ca="1" si="2"/>
        <v>#REF!</v>
      </c>
      <c r="M9" s="13" t="e">
        <f t="shared" ca="1" si="2"/>
        <v>#REF!</v>
      </c>
      <c r="N9" s="6"/>
      <c r="O9" s="6"/>
      <c r="P9" s="6"/>
      <c r="Q9" s="6"/>
      <c r="R9" s="11"/>
      <c r="S9" s="11"/>
      <c r="T9" s="11"/>
      <c r="U9" s="11"/>
      <c r="V9" s="11"/>
      <c r="W9" s="11"/>
      <c r="X9" s="11"/>
      <c r="Y9" s="11"/>
      <c r="Z9" s="11"/>
      <c r="AA9" s="11"/>
      <c r="AB9" s="11"/>
      <c r="AC9" s="11"/>
      <c r="AD9" s="11"/>
    </row>
    <row r="10" spans="1:30" x14ac:dyDescent="0.2">
      <c r="A10" s="14" t="s">
        <v>10</v>
      </c>
      <c r="B10" s="17">
        <v>0.6</v>
      </c>
      <c r="C10" s="15">
        <f>+$B$10</f>
        <v>0.6</v>
      </c>
      <c r="D10" s="15">
        <f t="shared" ref="D10:M10" si="3">+$B$10</f>
        <v>0.6</v>
      </c>
      <c r="E10" s="15">
        <f t="shared" si="3"/>
        <v>0.6</v>
      </c>
      <c r="F10" s="15">
        <f t="shared" si="3"/>
        <v>0.6</v>
      </c>
      <c r="G10" s="15">
        <f t="shared" si="3"/>
        <v>0.6</v>
      </c>
      <c r="H10" s="15">
        <f t="shared" si="3"/>
        <v>0.6</v>
      </c>
      <c r="I10" s="15">
        <f t="shared" si="3"/>
        <v>0.6</v>
      </c>
      <c r="J10" s="15">
        <f t="shared" si="3"/>
        <v>0.6</v>
      </c>
      <c r="K10" s="15">
        <f t="shared" si="3"/>
        <v>0.6</v>
      </c>
      <c r="L10" s="15">
        <f t="shared" si="3"/>
        <v>0.6</v>
      </c>
      <c r="M10" s="15">
        <f t="shared" si="3"/>
        <v>0.6</v>
      </c>
      <c r="N10" s="2"/>
      <c r="O10" s="2"/>
      <c r="P10" s="2"/>
      <c r="Q10" s="2"/>
    </row>
    <row r="11" spans="1:30" x14ac:dyDescent="0.2">
      <c r="A11" s="14" t="s">
        <v>11</v>
      </c>
      <c r="B11" s="17">
        <v>0.8</v>
      </c>
      <c r="C11" s="15">
        <f>+$B$11</f>
        <v>0.8</v>
      </c>
      <c r="D11" s="15">
        <f t="shared" ref="D11:M11" si="4">+$B$11</f>
        <v>0.8</v>
      </c>
      <c r="E11" s="15">
        <f t="shared" si="4"/>
        <v>0.8</v>
      </c>
      <c r="F11" s="15">
        <f t="shared" si="4"/>
        <v>0.8</v>
      </c>
      <c r="G11" s="15">
        <f t="shared" si="4"/>
        <v>0.8</v>
      </c>
      <c r="H11" s="15">
        <f t="shared" si="4"/>
        <v>0.8</v>
      </c>
      <c r="I11" s="15">
        <f t="shared" si="4"/>
        <v>0.8</v>
      </c>
      <c r="J11" s="15">
        <f t="shared" si="4"/>
        <v>0.8</v>
      </c>
      <c r="K11" s="15">
        <f t="shared" si="4"/>
        <v>0.8</v>
      </c>
      <c r="L11" s="15">
        <f t="shared" si="4"/>
        <v>0.8</v>
      </c>
      <c r="M11" s="15">
        <f t="shared" si="4"/>
        <v>0.8</v>
      </c>
      <c r="N11" s="2"/>
      <c r="O11" s="2"/>
      <c r="P11" s="2"/>
      <c r="Q11" s="2"/>
    </row>
    <row r="12" spans="1:30" x14ac:dyDescent="0.2">
      <c r="A12" s="1"/>
      <c r="B12" s="1"/>
      <c r="C12" s="1"/>
      <c r="D12" s="1"/>
      <c r="E12" s="1"/>
      <c r="F12" s="1"/>
      <c r="G12" s="1"/>
      <c r="H12" s="1"/>
      <c r="I12" s="1"/>
      <c r="J12" s="1"/>
      <c r="K12" s="1"/>
      <c r="L12" s="1"/>
      <c r="N12" s="2"/>
      <c r="O12" s="2"/>
      <c r="P12" s="2"/>
      <c r="Q12" s="2"/>
    </row>
    <row r="13" spans="1:30" x14ac:dyDescent="0.2">
      <c r="A13" s="1"/>
      <c r="B13" s="1"/>
      <c r="C13" s="1"/>
      <c r="D13" s="1"/>
      <c r="E13" s="1"/>
      <c r="F13" s="1"/>
      <c r="G13" s="1"/>
      <c r="H13" s="1"/>
      <c r="I13" s="1"/>
      <c r="J13" s="1"/>
      <c r="K13" s="1"/>
      <c r="L13" s="1"/>
      <c r="N13" s="2"/>
      <c r="O13" s="2"/>
      <c r="P13" s="2"/>
      <c r="Q13" s="2"/>
    </row>
    <row r="14" spans="1:30" x14ac:dyDescent="0.2">
      <c r="A14" s="1"/>
      <c r="B14" s="1"/>
      <c r="C14" s="1"/>
      <c r="D14" s="1"/>
      <c r="E14" s="1"/>
      <c r="F14" s="1"/>
      <c r="G14" s="1"/>
      <c r="H14" s="1"/>
      <c r="I14" s="1"/>
      <c r="J14" s="1"/>
      <c r="K14" s="1"/>
      <c r="L14" s="1"/>
      <c r="N14" s="2"/>
      <c r="O14" s="2"/>
      <c r="P14" s="2"/>
      <c r="Q14" s="2"/>
    </row>
    <row r="15" spans="1:30" ht="13.5" customHeight="1" x14ac:dyDescent="0.2">
      <c r="A15" s="1"/>
      <c r="B15" s="1"/>
      <c r="C15" s="1"/>
      <c r="D15" s="1"/>
      <c r="E15" s="1"/>
      <c r="F15" s="1"/>
      <c r="G15" s="1"/>
      <c r="H15" s="1"/>
      <c r="I15" s="1"/>
      <c r="J15" s="1"/>
      <c r="K15" s="1"/>
      <c r="L15" s="1"/>
      <c r="N15" s="2"/>
      <c r="O15" s="2"/>
      <c r="P15" s="2"/>
      <c r="Q15" s="2"/>
    </row>
    <row r="16" spans="1:30" x14ac:dyDescent="0.2">
      <c r="A16" s="1"/>
      <c r="B16" s="1"/>
      <c r="C16" s="1"/>
      <c r="D16" s="1"/>
      <c r="E16" s="1"/>
      <c r="F16" s="1"/>
      <c r="G16" s="1"/>
      <c r="H16" s="1"/>
      <c r="I16" s="1"/>
      <c r="J16" s="1"/>
      <c r="K16" s="1"/>
      <c r="L16" s="1"/>
      <c r="N16" s="2"/>
      <c r="O16" s="2"/>
      <c r="P16" s="2"/>
      <c r="Q16" s="2"/>
    </row>
    <row r="17" spans="1:17" x14ac:dyDescent="0.2">
      <c r="A17" s="1"/>
      <c r="B17" s="1"/>
      <c r="C17" s="1"/>
      <c r="D17" s="1"/>
      <c r="E17" s="1"/>
      <c r="F17" s="1"/>
      <c r="G17" s="1"/>
      <c r="H17" s="1"/>
      <c r="I17" s="1"/>
      <c r="J17" s="1"/>
      <c r="K17" s="1"/>
      <c r="L17" s="1"/>
      <c r="N17" s="2"/>
      <c r="O17" s="2"/>
      <c r="P17" s="2"/>
      <c r="Q17" s="2"/>
    </row>
    <row r="18" spans="1:17" x14ac:dyDescent="0.2">
      <c r="A18" s="1"/>
      <c r="B18" s="1"/>
      <c r="C18" s="1"/>
      <c r="D18" s="1"/>
      <c r="E18" s="1"/>
      <c r="F18" s="1"/>
      <c r="G18" s="1"/>
      <c r="H18" s="1"/>
      <c r="I18" s="1"/>
      <c r="J18" s="1"/>
      <c r="K18" s="1"/>
      <c r="L18" s="1"/>
      <c r="N18" s="2"/>
      <c r="O18" s="2"/>
      <c r="P18" s="2"/>
      <c r="Q18" s="2"/>
    </row>
    <row r="19" spans="1:17" x14ac:dyDescent="0.2">
      <c r="A19" s="1"/>
      <c r="B19" s="1"/>
      <c r="C19" s="1"/>
      <c r="D19" s="1"/>
      <c r="E19" s="1"/>
      <c r="F19" s="1"/>
      <c r="G19" s="1"/>
      <c r="H19" s="1"/>
      <c r="I19" s="1"/>
      <c r="J19" s="1"/>
      <c r="K19" s="1"/>
      <c r="L19" s="1"/>
      <c r="N19" s="2"/>
      <c r="O19" s="2"/>
      <c r="P19" s="2"/>
      <c r="Q19" s="2"/>
    </row>
    <row r="20" spans="1:17" x14ac:dyDescent="0.2">
      <c r="A20" s="1"/>
      <c r="B20" s="1"/>
      <c r="C20" s="1"/>
      <c r="D20" s="1"/>
      <c r="E20" s="1"/>
      <c r="F20" s="1"/>
      <c r="G20" s="1"/>
      <c r="H20" s="1"/>
      <c r="I20" s="1"/>
      <c r="J20" s="1"/>
      <c r="K20" s="1"/>
      <c r="L20" s="1"/>
      <c r="N20" s="2"/>
      <c r="O20" s="2"/>
      <c r="P20" s="2"/>
      <c r="Q20" s="2"/>
    </row>
    <row r="21" spans="1:17" x14ac:dyDescent="0.2">
      <c r="A21" s="1"/>
      <c r="B21" s="1"/>
      <c r="C21" s="1"/>
      <c r="D21" s="1"/>
      <c r="E21" s="1"/>
      <c r="F21" s="1"/>
      <c r="G21" s="1"/>
      <c r="H21" s="1"/>
      <c r="I21" s="1"/>
      <c r="J21" s="1"/>
      <c r="K21" s="1"/>
      <c r="L21" s="1"/>
    </row>
    <row r="22" spans="1:17" x14ac:dyDescent="0.2">
      <c r="A22" s="1"/>
      <c r="B22" s="1"/>
      <c r="C22" s="1"/>
      <c r="D22" s="1"/>
      <c r="E22" s="1"/>
      <c r="F22" s="1"/>
      <c r="G22" s="1"/>
      <c r="H22" s="1"/>
      <c r="I22" s="1"/>
      <c r="J22" s="1"/>
      <c r="K22" s="1"/>
      <c r="L22" s="1"/>
    </row>
    <row r="23" spans="1:17" x14ac:dyDescent="0.2">
      <c r="A23" s="1"/>
      <c r="B23" s="1"/>
      <c r="C23" s="1"/>
      <c r="D23" s="1"/>
      <c r="E23" s="1"/>
      <c r="F23" s="1"/>
      <c r="G23" s="1"/>
      <c r="H23" s="1"/>
      <c r="I23" s="1"/>
      <c r="J23" s="1"/>
      <c r="K23" s="1"/>
      <c r="L23" s="1"/>
    </row>
    <row r="24" spans="1:17" s="2" customFormat="1" x14ac:dyDescent="0.2"/>
    <row r="25" spans="1:17" s="2" customFormat="1" x14ac:dyDescent="0.2"/>
    <row r="26" spans="1:17" s="2" customFormat="1" x14ac:dyDescent="0.2"/>
    <row r="27" spans="1:17" s="2" customFormat="1" x14ac:dyDescent="0.2"/>
    <row r="28" spans="1:17" s="2" customFormat="1" x14ac:dyDescent="0.2"/>
    <row r="29" spans="1:17" s="2" customFormat="1" x14ac:dyDescent="0.2"/>
    <row r="30" spans="1:17" s="2" customFormat="1" x14ac:dyDescent="0.2"/>
    <row r="31" spans="1:17" s="2" customFormat="1" x14ac:dyDescent="0.2"/>
    <row r="32" spans="1:17" s="2" customFormat="1" x14ac:dyDescent="0.2"/>
    <row r="33" spans="1:1" s="2" customFormat="1" x14ac:dyDescent="0.2"/>
    <row r="34" spans="1:1" s="2" customFormat="1" x14ac:dyDescent="0.2"/>
    <row r="35" spans="1:1" s="1" customFormat="1" x14ac:dyDescent="0.2"/>
    <row r="36" spans="1:1" s="1" customFormat="1" x14ac:dyDescent="0.2">
      <c r="A36" s="18" t="s">
        <v>13</v>
      </c>
    </row>
    <row r="37" spans="1:1" s="1" customFormat="1" x14ac:dyDescent="0.2"/>
    <row r="38" spans="1:1" s="1" customFormat="1" x14ac:dyDescent="0.2"/>
    <row r="39" spans="1:1" s="1" customFormat="1" x14ac:dyDescent="0.2"/>
    <row r="40" spans="1:1" s="1" customFormat="1" x14ac:dyDescent="0.2"/>
    <row r="41" spans="1:1" s="1" customFormat="1" x14ac:dyDescent="0.2"/>
    <row r="42" spans="1:1" s="1" customFormat="1" x14ac:dyDescent="0.2"/>
    <row r="43" spans="1:1" s="1" customFormat="1" x14ac:dyDescent="0.2"/>
    <row r="44" spans="1:1" s="1" customFormat="1" x14ac:dyDescent="0.2"/>
    <row r="45" spans="1:1" s="1" customFormat="1" x14ac:dyDescent="0.2"/>
    <row r="46" spans="1:1" s="1" customFormat="1" x14ac:dyDescent="0.2"/>
    <row r="47" spans="1:1" s="1" customFormat="1" x14ac:dyDescent="0.2"/>
    <row r="48" spans="1:1"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row r="257" s="1" customFormat="1" x14ac:dyDescent="0.2"/>
    <row r="258" s="1" customFormat="1" x14ac:dyDescent="0.2"/>
    <row r="259" s="1" customFormat="1" x14ac:dyDescent="0.2"/>
    <row r="260" s="1" customFormat="1" x14ac:dyDescent="0.2"/>
    <row r="261" s="1" customFormat="1" x14ac:dyDescent="0.2"/>
    <row r="262" s="1" customFormat="1" x14ac:dyDescent="0.2"/>
    <row r="263" s="1" customFormat="1" x14ac:dyDescent="0.2"/>
    <row r="264" s="1" customFormat="1" x14ac:dyDescent="0.2"/>
    <row r="265" s="1" customFormat="1" x14ac:dyDescent="0.2"/>
    <row r="266" s="1" customFormat="1" x14ac:dyDescent="0.2"/>
    <row r="267" s="1" customFormat="1" x14ac:dyDescent="0.2"/>
    <row r="268" s="1" customFormat="1" x14ac:dyDescent="0.2"/>
    <row r="269" s="1" customFormat="1" x14ac:dyDescent="0.2"/>
    <row r="270" s="1" customFormat="1" x14ac:dyDescent="0.2"/>
    <row r="271" s="1" customFormat="1" x14ac:dyDescent="0.2"/>
    <row r="272" s="1" customFormat="1" x14ac:dyDescent="0.2"/>
    <row r="273" s="1" customFormat="1" x14ac:dyDescent="0.2"/>
    <row r="274" s="1" customFormat="1" x14ac:dyDescent="0.2"/>
    <row r="275" s="1" customFormat="1" x14ac:dyDescent="0.2"/>
    <row r="276" s="1" customFormat="1" x14ac:dyDescent="0.2"/>
    <row r="277" s="1" customFormat="1" x14ac:dyDescent="0.2"/>
    <row r="278" s="1" customFormat="1" x14ac:dyDescent="0.2"/>
    <row r="279" s="1" customFormat="1" x14ac:dyDescent="0.2"/>
    <row r="280" s="1" customFormat="1" x14ac:dyDescent="0.2"/>
    <row r="281" s="1" customFormat="1" x14ac:dyDescent="0.2"/>
    <row r="282" s="1" customFormat="1" x14ac:dyDescent="0.2"/>
    <row r="283" s="1" customFormat="1" x14ac:dyDescent="0.2"/>
    <row r="284" s="1" customFormat="1" x14ac:dyDescent="0.2"/>
    <row r="285" s="1" customFormat="1" x14ac:dyDescent="0.2"/>
    <row r="286" s="1" customFormat="1" x14ac:dyDescent="0.2"/>
    <row r="287" s="1" customFormat="1" x14ac:dyDescent="0.2"/>
    <row r="288" s="1" customFormat="1" x14ac:dyDescent="0.2"/>
    <row r="289" s="1" customFormat="1" x14ac:dyDescent="0.2"/>
    <row r="290" s="1" customFormat="1" x14ac:dyDescent="0.2"/>
    <row r="291" s="1" customFormat="1" x14ac:dyDescent="0.2"/>
    <row r="292" s="1" customFormat="1" x14ac:dyDescent="0.2"/>
    <row r="293" s="1" customFormat="1" x14ac:dyDescent="0.2"/>
    <row r="294" s="1" customFormat="1" x14ac:dyDescent="0.2"/>
    <row r="295" s="1" customFormat="1" x14ac:dyDescent="0.2"/>
    <row r="296" s="1" customFormat="1" x14ac:dyDescent="0.2"/>
    <row r="297" s="1" customFormat="1" x14ac:dyDescent="0.2"/>
    <row r="298" s="1" customFormat="1" x14ac:dyDescent="0.2"/>
    <row r="299" s="1" customFormat="1" x14ac:dyDescent="0.2"/>
    <row r="300" s="1" customFormat="1" x14ac:dyDescent="0.2"/>
    <row r="301" s="1" customFormat="1" x14ac:dyDescent="0.2"/>
    <row r="302" s="1" customFormat="1" x14ac:dyDescent="0.2"/>
    <row r="303" s="1" customFormat="1" x14ac:dyDescent="0.2"/>
    <row r="304" s="1" customFormat="1" x14ac:dyDescent="0.2"/>
    <row r="305" s="1" customFormat="1" x14ac:dyDescent="0.2"/>
    <row r="306" s="1" customFormat="1" x14ac:dyDescent="0.2"/>
    <row r="307" s="1" customFormat="1" x14ac:dyDescent="0.2"/>
    <row r="308" s="1" customFormat="1" x14ac:dyDescent="0.2"/>
    <row r="309" s="1" customFormat="1" x14ac:dyDescent="0.2"/>
    <row r="310" s="1" customFormat="1" x14ac:dyDescent="0.2"/>
    <row r="311" s="1" customFormat="1" x14ac:dyDescent="0.2"/>
    <row r="312" s="1" customFormat="1" x14ac:dyDescent="0.2"/>
    <row r="313" s="1" customFormat="1" x14ac:dyDescent="0.2"/>
    <row r="314" s="1" customFormat="1" x14ac:dyDescent="0.2"/>
    <row r="315" s="1" customFormat="1" x14ac:dyDescent="0.2"/>
    <row r="316" s="1" customFormat="1" x14ac:dyDescent="0.2"/>
    <row r="317" s="1" customFormat="1" x14ac:dyDescent="0.2"/>
    <row r="318" s="1" customFormat="1" x14ac:dyDescent="0.2"/>
    <row r="319" s="1" customFormat="1" x14ac:dyDescent="0.2"/>
    <row r="320" s="1" customFormat="1" x14ac:dyDescent="0.2"/>
    <row r="321" s="1" customFormat="1" x14ac:dyDescent="0.2"/>
    <row r="322" s="1" customFormat="1" x14ac:dyDescent="0.2"/>
    <row r="323" s="1" customFormat="1" x14ac:dyDescent="0.2"/>
    <row r="324" s="1" customFormat="1" x14ac:dyDescent="0.2"/>
    <row r="325" s="1" customFormat="1" x14ac:dyDescent="0.2"/>
    <row r="326" s="1" customFormat="1" x14ac:dyDescent="0.2"/>
    <row r="327" s="1" customFormat="1" x14ac:dyDescent="0.2"/>
    <row r="328" s="1" customFormat="1" x14ac:dyDescent="0.2"/>
    <row r="329" s="1" customFormat="1" x14ac:dyDescent="0.2"/>
    <row r="330" s="1" customFormat="1" x14ac:dyDescent="0.2"/>
    <row r="331" s="1" customFormat="1" x14ac:dyDescent="0.2"/>
    <row r="332" s="1" customFormat="1" x14ac:dyDescent="0.2"/>
    <row r="333" s="1" customFormat="1" x14ac:dyDescent="0.2"/>
    <row r="334" s="1" customFormat="1" x14ac:dyDescent="0.2"/>
    <row r="335" s="1" customFormat="1" x14ac:dyDescent="0.2"/>
    <row r="336" s="1" customFormat="1" x14ac:dyDescent="0.2"/>
    <row r="337" s="1" customFormat="1" x14ac:dyDescent="0.2"/>
    <row r="338" s="1" customFormat="1" x14ac:dyDescent="0.2"/>
    <row r="339" s="1" customFormat="1" x14ac:dyDescent="0.2"/>
    <row r="340" s="1" customFormat="1" x14ac:dyDescent="0.2"/>
    <row r="341" s="1" customFormat="1" x14ac:dyDescent="0.2"/>
    <row r="342" s="1" customFormat="1" x14ac:dyDescent="0.2"/>
    <row r="343" s="1" customFormat="1" x14ac:dyDescent="0.2"/>
    <row r="344" s="1" customFormat="1" x14ac:dyDescent="0.2"/>
    <row r="345" s="1" customFormat="1" x14ac:dyDescent="0.2"/>
    <row r="346" s="1" customFormat="1" x14ac:dyDescent="0.2"/>
    <row r="347" s="1" customFormat="1" x14ac:dyDescent="0.2"/>
    <row r="348" s="1" customFormat="1" x14ac:dyDescent="0.2"/>
    <row r="349" s="1" customFormat="1" x14ac:dyDescent="0.2"/>
    <row r="350" s="1" customFormat="1" x14ac:dyDescent="0.2"/>
    <row r="351" s="1" customFormat="1" x14ac:dyDescent="0.2"/>
    <row r="352" s="1" customFormat="1" x14ac:dyDescent="0.2"/>
    <row r="353" s="1" customFormat="1" x14ac:dyDescent="0.2"/>
    <row r="354" s="1" customFormat="1" x14ac:dyDescent="0.2"/>
    <row r="355" s="1" customFormat="1" x14ac:dyDescent="0.2"/>
    <row r="356" s="1" customFormat="1" x14ac:dyDescent="0.2"/>
    <row r="357" s="1" customFormat="1" x14ac:dyDescent="0.2"/>
    <row r="358" s="1" customFormat="1" x14ac:dyDescent="0.2"/>
    <row r="359" s="1" customFormat="1" x14ac:dyDescent="0.2"/>
    <row r="360" s="1" customFormat="1" x14ac:dyDescent="0.2"/>
    <row r="361" s="1" customFormat="1" x14ac:dyDescent="0.2"/>
    <row r="362" s="1" customFormat="1" x14ac:dyDescent="0.2"/>
    <row r="363" s="1" customFormat="1" x14ac:dyDescent="0.2"/>
    <row r="364" s="1" customFormat="1" x14ac:dyDescent="0.2"/>
    <row r="365" s="1" customFormat="1" x14ac:dyDescent="0.2"/>
    <row r="366" s="1" customFormat="1" x14ac:dyDescent="0.2"/>
    <row r="367" s="1" customFormat="1" x14ac:dyDescent="0.2"/>
    <row r="368" s="1" customFormat="1" x14ac:dyDescent="0.2"/>
    <row r="369" s="1" customFormat="1" x14ac:dyDescent="0.2"/>
    <row r="370" s="1" customFormat="1" x14ac:dyDescent="0.2"/>
    <row r="371" s="1" customFormat="1" x14ac:dyDescent="0.2"/>
    <row r="372" s="1" customFormat="1" x14ac:dyDescent="0.2"/>
    <row r="373" s="1" customFormat="1" x14ac:dyDescent="0.2"/>
    <row r="374" s="1" customFormat="1" x14ac:dyDescent="0.2"/>
    <row r="375" s="1" customFormat="1" x14ac:dyDescent="0.2"/>
    <row r="376" s="1" customFormat="1" x14ac:dyDescent="0.2"/>
    <row r="377" s="1" customFormat="1" x14ac:dyDescent="0.2"/>
    <row r="378" s="1" customFormat="1" x14ac:dyDescent="0.2"/>
    <row r="379" s="1" customFormat="1" x14ac:dyDescent="0.2"/>
    <row r="380" s="1" customFormat="1" x14ac:dyDescent="0.2"/>
    <row r="381" s="1" customFormat="1" x14ac:dyDescent="0.2"/>
    <row r="382" s="1" customFormat="1" x14ac:dyDescent="0.2"/>
    <row r="383" s="1" customFormat="1" x14ac:dyDescent="0.2"/>
    <row r="384" s="1" customFormat="1" x14ac:dyDescent="0.2"/>
    <row r="385" s="1" customFormat="1" x14ac:dyDescent="0.2"/>
    <row r="386" s="1" customFormat="1" x14ac:dyDescent="0.2"/>
    <row r="387" s="1" customFormat="1" x14ac:dyDescent="0.2"/>
    <row r="388" s="1" customFormat="1" x14ac:dyDescent="0.2"/>
    <row r="389" s="1" customFormat="1" x14ac:dyDescent="0.2"/>
    <row r="390" s="1" customFormat="1" x14ac:dyDescent="0.2"/>
    <row r="391" s="1" customFormat="1" x14ac:dyDescent="0.2"/>
    <row r="392" s="1" customFormat="1" x14ac:dyDescent="0.2"/>
    <row r="393" s="1" customFormat="1" x14ac:dyDescent="0.2"/>
    <row r="394" s="1" customFormat="1" x14ac:dyDescent="0.2"/>
    <row r="395" s="1" customFormat="1" x14ac:dyDescent="0.2"/>
    <row r="396" s="1" customFormat="1" x14ac:dyDescent="0.2"/>
    <row r="397" s="1" customFormat="1" x14ac:dyDescent="0.2"/>
    <row r="398" s="1" customFormat="1" x14ac:dyDescent="0.2"/>
    <row r="399" s="1" customFormat="1" x14ac:dyDescent="0.2"/>
    <row r="400" s="1" customFormat="1" x14ac:dyDescent="0.2"/>
    <row r="401" s="1" customFormat="1" x14ac:dyDescent="0.2"/>
    <row r="402" s="1" customFormat="1" x14ac:dyDescent="0.2"/>
    <row r="403" s="1" customFormat="1" x14ac:dyDescent="0.2"/>
    <row r="404" s="1" customFormat="1" x14ac:dyDescent="0.2"/>
    <row r="405" s="1" customFormat="1" x14ac:dyDescent="0.2"/>
    <row r="406" s="1" customFormat="1" x14ac:dyDescent="0.2"/>
    <row r="407" s="1" customFormat="1" x14ac:dyDescent="0.2"/>
    <row r="408" s="1" customFormat="1" x14ac:dyDescent="0.2"/>
    <row r="409" s="1" customFormat="1" x14ac:dyDescent="0.2"/>
    <row r="410" s="1" customFormat="1" x14ac:dyDescent="0.2"/>
    <row r="411" s="1" customFormat="1" x14ac:dyDescent="0.2"/>
    <row r="412" s="1" customFormat="1" x14ac:dyDescent="0.2"/>
    <row r="413" s="1" customFormat="1" x14ac:dyDescent="0.2"/>
    <row r="414" s="1" customFormat="1" x14ac:dyDescent="0.2"/>
    <row r="415" s="1" customFormat="1" x14ac:dyDescent="0.2"/>
    <row r="416" s="1" customFormat="1" x14ac:dyDescent="0.2"/>
    <row r="417" s="1" customFormat="1" x14ac:dyDescent="0.2"/>
    <row r="418" s="1" customFormat="1" x14ac:dyDescent="0.2"/>
    <row r="419" s="1" customFormat="1" x14ac:dyDescent="0.2"/>
    <row r="420" s="1" customFormat="1" x14ac:dyDescent="0.2"/>
    <row r="421" s="1" customFormat="1" x14ac:dyDescent="0.2"/>
    <row r="422" s="1" customFormat="1" x14ac:dyDescent="0.2"/>
    <row r="423" s="1" customFormat="1" x14ac:dyDescent="0.2"/>
    <row r="424" s="1" customFormat="1" x14ac:dyDescent="0.2"/>
    <row r="425" s="1" customFormat="1" x14ac:dyDescent="0.2"/>
    <row r="426" s="1" customFormat="1" x14ac:dyDescent="0.2"/>
    <row r="427" s="1" customFormat="1" x14ac:dyDescent="0.2"/>
    <row r="428" s="1" customFormat="1" x14ac:dyDescent="0.2"/>
    <row r="429" s="1" customFormat="1" x14ac:dyDescent="0.2"/>
    <row r="430" s="1" customFormat="1" x14ac:dyDescent="0.2"/>
    <row r="431" s="1" customFormat="1" x14ac:dyDescent="0.2"/>
    <row r="432" s="1" customFormat="1" x14ac:dyDescent="0.2"/>
    <row r="433" s="1" customFormat="1" x14ac:dyDescent="0.2"/>
    <row r="434" s="1" customFormat="1" x14ac:dyDescent="0.2"/>
    <row r="435" s="1" customFormat="1" x14ac:dyDescent="0.2"/>
    <row r="436" s="1" customFormat="1" x14ac:dyDescent="0.2"/>
    <row r="437" s="1" customFormat="1" x14ac:dyDescent="0.2"/>
    <row r="438" s="1" customFormat="1" x14ac:dyDescent="0.2"/>
    <row r="439" s="1" customFormat="1" x14ac:dyDescent="0.2"/>
    <row r="440" s="1" customFormat="1" x14ac:dyDescent="0.2"/>
    <row r="441" s="1" customFormat="1" x14ac:dyDescent="0.2"/>
    <row r="442" s="1" customFormat="1" x14ac:dyDescent="0.2"/>
    <row r="443" s="1" customFormat="1" x14ac:dyDescent="0.2"/>
    <row r="444" s="1" customFormat="1" x14ac:dyDescent="0.2"/>
    <row r="445" s="1" customFormat="1" x14ac:dyDescent="0.2"/>
    <row r="446" s="1" customFormat="1" x14ac:dyDescent="0.2"/>
    <row r="447" s="1" customFormat="1" x14ac:dyDescent="0.2"/>
    <row r="448" s="1" customFormat="1" x14ac:dyDescent="0.2"/>
    <row r="449" s="1" customFormat="1" x14ac:dyDescent="0.2"/>
    <row r="450" s="1" customFormat="1" x14ac:dyDescent="0.2"/>
    <row r="451" s="1" customFormat="1" x14ac:dyDescent="0.2"/>
    <row r="452" s="1" customFormat="1" x14ac:dyDescent="0.2"/>
    <row r="453" s="1" customFormat="1" x14ac:dyDescent="0.2"/>
    <row r="454" s="1" customFormat="1" x14ac:dyDescent="0.2"/>
    <row r="455" s="1" customFormat="1" x14ac:dyDescent="0.2"/>
    <row r="456" s="1" customFormat="1" x14ac:dyDescent="0.2"/>
    <row r="457" s="1" customFormat="1" x14ac:dyDescent="0.2"/>
    <row r="458" s="1" customFormat="1" x14ac:dyDescent="0.2"/>
    <row r="459" s="1" customFormat="1" x14ac:dyDescent="0.2"/>
    <row r="460" s="1" customFormat="1" x14ac:dyDescent="0.2"/>
    <row r="461" s="1" customFormat="1" x14ac:dyDescent="0.2"/>
    <row r="462" s="1" customFormat="1" x14ac:dyDescent="0.2"/>
    <row r="463" s="1" customFormat="1" x14ac:dyDescent="0.2"/>
    <row r="464" s="1" customFormat="1" x14ac:dyDescent="0.2"/>
    <row r="465" s="1" customFormat="1" x14ac:dyDescent="0.2"/>
    <row r="466" s="1" customFormat="1" x14ac:dyDescent="0.2"/>
    <row r="467" s="1" customFormat="1" x14ac:dyDescent="0.2"/>
    <row r="468" s="1" customFormat="1" x14ac:dyDescent="0.2"/>
    <row r="469" s="1" customFormat="1" x14ac:dyDescent="0.2"/>
    <row r="470" s="1" customFormat="1" x14ac:dyDescent="0.2"/>
    <row r="471" s="1" customFormat="1" x14ac:dyDescent="0.2"/>
    <row r="472" s="1" customFormat="1" x14ac:dyDescent="0.2"/>
    <row r="473" s="1" customFormat="1" x14ac:dyDescent="0.2"/>
    <row r="474" s="1" customFormat="1" x14ac:dyDescent="0.2"/>
    <row r="475" s="1" customFormat="1" x14ac:dyDescent="0.2"/>
    <row r="476" s="1" customFormat="1" x14ac:dyDescent="0.2"/>
    <row r="477" s="1" customFormat="1" x14ac:dyDescent="0.2"/>
    <row r="478" s="1" customFormat="1" x14ac:dyDescent="0.2"/>
    <row r="479" s="1" customFormat="1" x14ac:dyDescent="0.2"/>
    <row r="480" s="1" customFormat="1" x14ac:dyDescent="0.2"/>
    <row r="481" s="1" customFormat="1" x14ac:dyDescent="0.2"/>
    <row r="482" s="1" customFormat="1" x14ac:dyDescent="0.2"/>
    <row r="483" s="1" customFormat="1" x14ac:dyDescent="0.2"/>
    <row r="484" s="1" customFormat="1" x14ac:dyDescent="0.2"/>
    <row r="485" s="1" customFormat="1" x14ac:dyDescent="0.2"/>
    <row r="486" s="1" customFormat="1" x14ac:dyDescent="0.2"/>
    <row r="487" s="1" customFormat="1" x14ac:dyDescent="0.2"/>
    <row r="488" s="1" customFormat="1" x14ac:dyDescent="0.2"/>
    <row r="489" s="1" customFormat="1" x14ac:dyDescent="0.2"/>
    <row r="490" s="1" customFormat="1" x14ac:dyDescent="0.2"/>
    <row r="491" s="1" customFormat="1" x14ac:dyDescent="0.2"/>
    <row r="492" s="1" customFormat="1" x14ac:dyDescent="0.2"/>
    <row r="493" s="1" customFormat="1" x14ac:dyDescent="0.2"/>
    <row r="494" s="1" customFormat="1" x14ac:dyDescent="0.2"/>
    <row r="495" s="1" customFormat="1" x14ac:dyDescent="0.2"/>
    <row r="496" s="1" customFormat="1" x14ac:dyDescent="0.2"/>
    <row r="497" s="1" customFormat="1" x14ac:dyDescent="0.2"/>
    <row r="498" s="1" customFormat="1" x14ac:dyDescent="0.2"/>
    <row r="499" s="1" customFormat="1" x14ac:dyDescent="0.2"/>
    <row r="500" s="1" customFormat="1" x14ac:dyDescent="0.2"/>
    <row r="501" s="1" customFormat="1" x14ac:dyDescent="0.2"/>
    <row r="502" s="1" customFormat="1" x14ac:dyDescent="0.2"/>
    <row r="503" s="1" customFormat="1" x14ac:dyDescent="0.2"/>
    <row r="504" s="1" customFormat="1" x14ac:dyDescent="0.2"/>
    <row r="505" s="1" customFormat="1" x14ac:dyDescent="0.2"/>
    <row r="506" s="1" customFormat="1" x14ac:dyDescent="0.2"/>
    <row r="507" s="1" customFormat="1" x14ac:dyDescent="0.2"/>
    <row r="508" s="1" customFormat="1" x14ac:dyDescent="0.2"/>
    <row r="509" s="1" customFormat="1" x14ac:dyDescent="0.2"/>
    <row r="510" s="1" customFormat="1" x14ac:dyDescent="0.2"/>
    <row r="511" s="1" customFormat="1" x14ac:dyDescent="0.2"/>
    <row r="512" s="1" customFormat="1" x14ac:dyDescent="0.2"/>
    <row r="513" s="1" customFormat="1" x14ac:dyDescent="0.2"/>
    <row r="514" s="1" customFormat="1" x14ac:dyDescent="0.2"/>
    <row r="515" s="1" customFormat="1" x14ac:dyDescent="0.2"/>
    <row r="516" s="1" customFormat="1" x14ac:dyDescent="0.2"/>
    <row r="517" s="1" customFormat="1" x14ac:dyDescent="0.2"/>
    <row r="518" s="1" customFormat="1" x14ac:dyDescent="0.2"/>
    <row r="519" s="1" customFormat="1" x14ac:dyDescent="0.2"/>
    <row r="520" s="1" customFormat="1" x14ac:dyDescent="0.2"/>
    <row r="521" s="1" customFormat="1" x14ac:dyDescent="0.2"/>
    <row r="522" s="1" customFormat="1" x14ac:dyDescent="0.2"/>
    <row r="523" s="1" customFormat="1" x14ac:dyDescent="0.2"/>
    <row r="524" s="1" customFormat="1" x14ac:dyDescent="0.2"/>
    <row r="525" s="1" customFormat="1" x14ac:dyDescent="0.2"/>
    <row r="526" s="1" customFormat="1" x14ac:dyDescent="0.2"/>
    <row r="527" s="1" customFormat="1" x14ac:dyDescent="0.2"/>
    <row r="528" s="1" customFormat="1" x14ac:dyDescent="0.2"/>
    <row r="529" s="1" customFormat="1" x14ac:dyDescent="0.2"/>
    <row r="530" s="1" customFormat="1" x14ac:dyDescent="0.2"/>
    <row r="531" s="1" customFormat="1" x14ac:dyDescent="0.2"/>
    <row r="532" s="1" customFormat="1" x14ac:dyDescent="0.2"/>
    <row r="533" s="1" customFormat="1" x14ac:dyDescent="0.2"/>
    <row r="534" s="1" customFormat="1" x14ac:dyDescent="0.2"/>
    <row r="535" s="1" customFormat="1" x14ac:dyDescent="0.2"/>
    <row r="536" s="1" customFormat="1" x14ac:dyDescent="0.2"/>
    <row r="537" s="1" customFormat="1" x14ac:dyDescent="0.2"/>
    <row r="538" s="1" customFormat="1" x14ac:dyDescent="0.2"/>
    <row r="539" s="1" customFormat="1" x14ac:dyDescent="0.2"/>
    <row r="540" s="1" customFormat="1" x14ac:dyDescent="0.2"/>
    <row r="541" s="1" customFormat="1" x14ac:dyDescent="0.2"/>
    <row r="542" s="1" customFormat="1" x14ac:dyDescent="0.2"/>
    <row r="543" s="1" customFormat="1" x14ac:dyDescent="0.2"/>
    <row r="544" s="1" customFormat="1" x14ac:dyDescent="0.2"/>
    <row r="545" s="1" customFormat="1" x14ac:dyDescent="0.2"/>
    <row r="546" s="1" customFormat="1" x14ac:dyDescent="0.2"/>
    <row r="547" s="1" customFormat="1" x14ac:dyDescent="0.2"/>
    <row r="548" s="1" customFormat="1" x14ac:dyDescent="0.2"/>
    <row r="549" s="1" customFormat="1" x14ac:dyDescent="0.2"/>
    <row r="550" s="1" customFormat="1" x14ac:dyDescent="0.2"/>
    <row r="551" s="1" customFormat="1" x14ac:dyDescent="0.2"/>
    <row r="552" s="1" customFormat="1" x14ac:dyDescent="0.2"/>
    <row r="553" s="1" customFormat="1" x14ac:dyDescent="0.2"/>
    <row r="554" s="1" customFormat="1" x14ac:dyDescent="0.2"/>
    <row r="555" s="1" customFormat="1" x14ac:dyDescent="0.2"/>
    <row r="556" s="1" customFormat="1" x14ac:dyDescent="0.2"/>
    <row r="557" s="1" customFormat="1" x14ac:dyDescent="0.2"/>
    <row r="558" s="1" customFormat="1" x14ac:dyDescent="0.2"/>
    <row r="559" s="1" customFormat="1" x14ac:dyDescent="0.2"/>
    <row r="560" s="1" customFormat="1" x14ac:dyDescent="0.2"/>
    <row r="561" s="1" customFormat="1" x14ac:dyDescent="0.2"/>
    <row r="562" s="1" customFormat="1" x14ac:dyDescent="0.2"/>
    <row r="563" s="1" customFormat="1" x14ac:dyDescent="0.2"/>
    <row r="564" s="1" customFormat="1" x14ac:dyDescent="0.2"/>
    <row r="565" s="1" customFormat="1" x14ac:dyDescent="0.2"/>
    <row r="566" s="1" customFormat="1" x14ac:dyDescent="0.2"/>
    <row r="567" s="1" customFormat="1" x14ac:dyDescent="0.2"/>
    <row r="568" s="1" customFormat="1" x14ac:dyDescent="0.2"/>
    <row r="569" s="1" customFormat="1" x14ac:dyDescent="0.2"/>
    <row r="570" s="1" customFormat="1" x14ac:dyDescent="0.2"/>
    <row r="571" s="1" customFormat="1" x14ac:dyDescent="0.2"/>
    <row r="572" s="1" customFormat="1" x14ac:dyDescent="0.2"/>
    <row r="573" s="1" customFormat="1" x14ac:dyDescent="0.2"/>
    <row r="574" s="1" customFormat="1" x14ac:dyDescent="0.2"/>
    <row r="575" s="1" customFormat="1" x14ac:dyDescent="0.2"/>
    <row r="576" s="1" customFormat="1" x14ac:dyDescent="0.2"/>
    <row r="577" s="1" customFormat="1" x14ac:dyDescent="0.2"/>
    <row r="578" s="1" customFormat="1" x14ac:dyDescent="0.2"/>
    <row r="579" s="1" customFormat="1" x14ac:dyDescent="0.2"/>
    <row r="580" s="1" customFormat="1" x14ac:dyDescent="0.2"/>
    <row r="581" s="1" customFormat="1" x14ac:dyDescent="0.2"/>
    <row r="582" s="1" customFormat="1" x14ac:dyDescent="0.2"/>
    <row r="583" s="1" customFormat="1" x14ac:dyDescent="0.2"/>
    <row r="584" s="1" customFormat="1" x14ac:dyDescent="0.2"/>
    <row r="585" s="1" customFormat="1" x14ac:dyDescent="0.2"/>
    <row r="586" s="1" customFormat="1" x14ac:dyDescent="0.2"/>
    <row r="587" s="1" customFormat="1" x14ac:dyDescent="0.2"/>
    <row r="588" s="1" customFormat="1" x14ac:dyDescent="0.2"/>
    <row r="589" s="1" customFormat="1" x14ac:dyDescent="0.2"/>
    <row r="590" s="1" customFormat="1" x14ac:dyDescent="0.2"/>
    <row r="591" s="1" customFormat="1" x14ac:dyDescent="0.2"/>
    <row r="592" s="1" customFormat="1" x14ac:dyDescent="0.2"/>
    <row r="593" s="1" customFormat="1" x14ac:dyDescent="0.2"/>
    <row r="594" s="1" customFormat="1" x14ac:dyDescent="0.2"/>
    <row r="595" s="1" customFormat="1" x14ac:dyDescent="0.2"/>
    <row r="596" s="1" customFormat="1" x14ac:dyDescent="0.2"/>
    <row r="597" s="1" customFormat="1" x14ac:dyDescent="0.2"/>
    <row r="598" s="1" customFormat="1" x14ac:dyDescent="0.2"/>
    <row r="599" s="1" customFormat="1" x14ac:dyDescent="0.2"/>
    <row r="600" s="1" customFormat="1" x14ac:dyDescent="0.2"/>
    <row r="601" s="1" customFormat="1" x14ac:dyDescent="0.2"/>
    <row r="602" s="1" customFormat="1" x14ac:dyDescent="0.2"/>
    <row r="603" s="1" customFormat="1" x14ac:dyDescent="0.2"/>
    <row r="604" s="1" customFormat="1" x14ac:dyDescent="0.2"/>
    <row r="605" s="1" customFormat="1" x14ac:dyDescent="0.2"/>
    <row r="606" s="1" customFormat="1" x14ac:dyDescent="0.2"/>
    <row r="607" s="1" customFormat="1" x14ac:dyDescent="0.2"/>
    <row r="608" s="1" customFormat="1" x14ac:dyDescent="0.2"/>
    <row r="609" s="1" customFormat="1" x14ac:dyDescent="0.2"/>
    <row r="610" s="1" customFormat="1" x14ac:dyDescent="0.2"/>
    <row r="611" s="1" customFormat="1" x14ac:dyDescent="0.2"/>
    <row r="612" s="1" customFormat="1" x14ac:dyDescent="0.2"/>
    <row r="613" s="1" customFormat="1" x14ac:dyDescent="0.2"/>
    <row r="614" s="1" customFormat="1" x14ac:dyDescent="0.2"/>
    <row r="615" s="1" customFormat="1" x14ac:dyDescent="0.2"/>
    <row r="616" s="1" customFormat="1" x14ac:dyDescent="0.2"/>
    <row r="617" s="1" customFormat="1" x14ac:dyDescent="0.2"/>
    <row r="618" s="1" customFormat="1" x14ac:dyDescent="0.2"/>
    <row r="619" s="1" customFormat="1" x14ac:dyDescent="0.2"/>
    <row r="620" s="1" customFormat="1" x14ac:dyDescent="0.2"/>
    <row r="621" s="1" customFormat="1" x14ac:dyDescent="0.2"/>
    <row r="622" s="1" customFormat="1" x14ac:dyDescent="0.2"/>
    <row r="623" s="1" customFormat="1" x14ac:dyDescent="0.2"/>
    <row r="624" s="1" customFormat="1" x14ac:dyDescent="0.2"/>
    <row r="625" s="1" customFormat="1" x14ac:dyDescent="0.2"/>
    <row r="626" s="1" customFormat="1" x14ac:dyDescent="0.2"/>
    <row r="627" s="1" customFormat="1" x14ac:dyDescent="0.2"/>
    <row r="628" s="1" customFormat="1" x14ac:dyDescent="0.2"/>
    <row r="629" s="1" customFormat="1" x14ac:dyDescent="0.2"/>
    <row r="630" s="1" customFormat="1" x14ac:dyDescent="0.2"/>
    <row r="631" s="1" customFormat="1" x14ac:dyDescent="0.2"/>
    <row r="632" s="1" customFormat="1" x14ac:dyDescent="0.2"/>
    <row r="633" s="1" customFormat="1" x14ac:dyDescent="0.2"/>
    <row r="634" s="1" customFormat="1" x14ac:dyDescent="0.2"/>
    <row r="635" s="1" customFormat="1" x14ac:dyDescent="0.2"/>
    <row r="636" s="1" customFormat="1" x14ac:dyDescent="0.2"/>
    <row r="637" s="1" customFormat="1" x14ac:dyDescent="0.2"/>
    <row r="638" s="1" customFormat="1" x14ac:dyDescent="0.2"/>
    <row r="639" s="1" customFormat="1" x14ac:dyDescent="0.2"/>
    <row r="640" s="1" customFormat="1" x14ac:dyDescent="0.2"/>
    <row r="641" s="1" customFormat="1" x14ac:dyDescent="0.2"/>
    <row r="642" s="1" customFormat="1" x14ac:dyDescent="0.2"/>
    <row r="643" s="1" customFormat="1" x14ac:dyDescent="0.2"/>
    <row r="644" s="1" customFormat="1" x14ac:dyDescent="0.2"/>
    <row r="645" s="1" customFormat="1" x14ac:dyDescent="0.2"/>
    <row r="646" s="1" customFormat="1" x14ac:dyDescent="0.2"/>
    <row r="647" s="1" customFormat="1" x14ac:dyDescent="0.2"/>
    <row r="648" s="1" customFormat="1" x14ac:dyDescent="0.2"/>
    <row r="649" s="1" customFormat="1" x14ac:dyDescent="0.2"/>
    <row r="650" s="1" customFormat="1" x14ac:dyDescent="0.2"/>
    <row r="651" s="1" customFormat="1" x14ac:dyDescent="0.2"/>
    <row r="652" s="1" customFormat="1" x14ac:dyDescent="0.2"/>
    <row r="653" s="1" customFormat="1" x14ac:dyDescent="0.2"/>
    <row r="654" s="1" customFormat="1" x14ac:dyDescent="0.2"/>
    <row r="655" s="1" customFormat="1" x14ac:dyDescent="0.2"/>
    <row r="656" s="1" customFormat="1" x14ac:dyDescent="0.2"/>
    <row r="657" s="1" customFormat="1" x14ac:dyDescent="0.2"/>
    <row r="658" s="1" customFormat="1" x14ac:dyDescent="0.2"/>
    <row r="659" s="1" customFormat="1" x14ac:dyDescent="0.2"/>
    <row r="660" s="1" customFormat="1" x14ac:dyDescent="0.2"/>
    <row r="661" s="1" customFormat="1" x14ac:dyDescent="0.2"/>
    <row r="662" s="1" customFormat="1" x14ac:dyDescent="0.2"/>
    <row r="663" s="1" customFormat="1" x14ac:dyDescent="0.2"/>
    <row r="664" s="1" customFormat="1" x14ac:dyDescent="0.2"/>
    <row r="665" s="1" customFormat="1" x14ac:dyDescent="0.2"/>
    <row r="666" s="1" customFormat="1" x14ac:dyDescent="0.2"/>
    <row r="667" s="1" customFormat="1" x14ac:dyDescent="0.2"/>
    <row r="668" s="1" customFormat="1" x14ac:dyDescent="0.2"/>
    <row r="669" s="1" customFormat="1" x14ac:dyDescent="0.2"/>
    <row r="670" s="1" customFormat="1" x14ac:dyDescent="0.2"/>
    <row r="671" s="1" customFormat="1" x14ac:dyDescent="0.2"/>
    <row r="672" s="1" customFormat="1" x14ac:dyDescent="0.2"/>
    <row r="673" s="1" customFormat="1" x14ac:dyDescent="0.2"/>
    <row r="674" s="1" customFormat="1" x14ac:dyDescent="0.2"/>
    <row r="675" s="1" customFormat="1" x14ac:dyDescent="0.2"/>
    <row r="676" s="1" customFormat="1" x14ac:dyDescent="0.2"/>
    <row r="677" s="1" customFormat="1" x14ac:dyDescent="0.2"/>
    <row r="678" s="1" customFormat="1" x14ac:dyDescent="0.2"/>
    <row r="679" s="1" customFormat="1" x14ac:dyDescent="0.2"/>
  </sheetData>
  <phoneticPr fontId="4" type="noConversion"/>
  <hyperlinks>
    <hyperlink ref="L1" location="'Indice Indicadores'!A1" display="INDICE DE INDICADORES"/>
  </hyperlinks>
  <printOptions horizontalCentered="1" verticalCentered="1"/>
  <pageMargins left="0.59055118110236227" right="0.59055118110236227" top="0.59055118110236227" bottom="0.59055118110236227" header="0" footer="0"/>
  <pageSetup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E68"/>
  <sheetViews>
    <sheetView tabSelected="1" view="pageBreakPreview" zoomScale="70" zoomScaleNormal="55" zoomScaleSheetLayoutView="70" zoomScalePageLayoutView="40" workbookViewId="0">
      <selection activeCell="AQ64" sqref="AQ64"/>
    </sheetView>
  </sheetViews>
  <sheetFormatPr baseColWidth="10" defaultRowHeight="85.5" customHeight="1" x14ac:dyDescent="0.2"/>
  <cols>
    <col min="1" max="1" width="4.5703125" style="24" customWidth="1"/>
    <col min="2" max="2" width="8.5703125" style="24" customWidth="1"/>
    <col min="3" max="3" width="10.28515625" style="24" customWidth="1"/>
    <col min="4" max="4" width="16.28515625" style="24" customWidth="1"/>
    <col min="5" max="5" width="16.7109375" style="24" customWidth="1"/>
    <col min="6" max="6" width="38.7109375" style="134" customWidth="1"/>
    <col min="7" max="7" width="11.7109375" style="24" customWidth="1"/>
    <col min="8" max="8" width="12.5703125" style="24" customWidth="1"/>
    <col min="9" max="9" width="26" style="136" customWidth="1"/>
    <col min="10" max="10" width="25.5703125" style="134" customWidth="1"/>
    <col min="11" max="11" width="28.42578125" style="134" customWidth="1"/>
    <col min="12" max="12" width="10.5703125" style="20" customWidth="1"/>
    <col min="13" max="13" width="11" style="20" customWidth="1"/>
    <col min="14" max="14" width="9.140625" style="60" customWidth="1"/>
    <col min="15" max="17" width="6.85546875" style="24" customWidth="1"/>
    <col min="18" max="18" width="6.85546875" style="25" customWidth="1"/>
    <col min="19" max="19" width="23" style="25" hidden="1" customWidth="1"/>
    <col min="20" max="30" width="8.7109375" style="25" hidden="1" customWidth="1"/>
    <col min="31" max="31" width="12" style="25" hidden="1" customWidth="1"/>
    <col min="32" max="32" width="17.42578125" style="20" hidden="1" customWidth="1"/>
    <col min="33" max="33" width="34.28515625" style="20" hidden="1" customWidth="1"/>
    <col min="34" max="34" width="5.7109375" style="20" hidden="1" customWidth="1"/>
    <col min="35" max="35" width="14.28515625" style="20" hidden="1" customWidth="1"/>
    <col min="36" max="36" width="16" style="20" hidden="1" customWidth="1"/>
    <col min="37" max="37" width="12.7109375" style="20" hidden="1" customWidth="1"/>
    <col min="38" max="256" width="11.42578125" style="20"/>
    <col min="257" max="257" width="4.5703125" style="20" customWidth="1"/>
    <col min="258" max="258" width="7" style="20" customWidth="1"/>
    <col min="259" max="259" width="10.5703125" style="20" customWidth="1"/>
    <col min="260" max="260" width="11.5703125" style="20" customWidth="1"/>
    <col min="261" max="261" width="14.85546875" style="20" customWidth="1"/>
    <col min="262" max="262" width="38.7109375" style="20" customWidth="1"/>
    <col min="263" max="263" width="11.7109375" style="20" customWidth="1"/>
    <col min="264" max="264" width="12.5703125" style="20" customWidth="1"/>
    <col min="265" max="265" width="20.5703125" style="20" customWidth="1"/>
    <col min="266" max="266" width="20.140625" style="20" customWidth="1"/>
    <col min="267" max="267" width="19.5703125" style="20" customWidth="1"/>
    <col min="268" max="268" width="10.5703125" style="20" customWidth="1"/>
    <col min="269" max="269" width="11" style="20" customWidth="1"/>
    <col min="270" max="270" width="9.140625" style="20" customWidth="1"/>
    <col min="271" max="274" width="6.85546875" style="20" customWidth="1"/>
    <col min="275" max="293" width="0" style="20" hidden="1" customWidth="1"/>
    <col min="294" max="512" width="11.42578125" style="20"/>
    <col min="513" max="513" width="4.5703125" style="20" customWidth="1"/>
    <col min="514" max="514" width="7" style="20" customWidth="1"/>
    <col min="515" max="515" width="10.5703125" style="20" customWidth="1"/>
    <col min="516" max="516" width="11.5703125" style="20" customWidth="1"/>
    <col min="517" max="517" width="14.85546875" style="20" customWidth="1"/>
    <col min="518" max="518" width="38.7109375" style="20" customWidth="1"/>
    <col min="519" max="519" width="11.7109375" style="20" customWidth="1"/>
    <col min="520" max="520" width="12.5703125" style="20" customWidth="1"/>
    <col min="521" max="521" width="20.5703125" style="20" customWidth="1"/>
    <col min="522" max="522" width="20.140625" style="20" customWidth="1"/>
    <col min="523" max="523" width="19.5703125" style="20" customWidth="1"/>
    <col min="524" max="524" width="10.5703125" style="20" customWidth="1"/>
    <col min="525" max="525" width="11" style="20" customWidth="1"/>
    <col min="526" max="526" width="9.140625" style="20" customWidth="1"/>
    <col min="527" max="530" width="6.85546875" style="20" customWidth="1"/>
    <col min="531" max="549" width="0" style="20" hidden="1" customWidth="1"/>
    <col min="550" max="768" width="11.42578125" style="20"/>
    <col min="769" max="769" width="4.5703125" style="20" customWidth="1"/>
    <col min="770" max="770" width="7" style="20" customWidth="1"/>
    <col min="771" max="771" width="10.5703125" style="20" customWidth="1"/>
    <col min="772" max="772" width="11.5703125" style="20" customWidth="1"/>
    <col min="773" max="773" width="14.85546875" style="20" customWidth="1"/>
    <col min="774" max="774" width="38.7109375" style="20" customWidth="1"/>
    <col min="775" max="775" width="11.7109375" style="20" customWidth="1"/>
    <col min="776" max="776" width="12.5703125" style="20" customWidth="1"/>
    <col min="777" max="777" width="20.5703125" style="20" customWidth="1"/>
    <col min="778" max="778" width="20.140625" style="20" customWidth="1"/>
    <col min="779" max="779" width="19.5703125" style="20" customWidth="1"/>
    <col min="780" max="780" width="10.5703125" style="20" customWidth="1"/>
    <col min="781" max="781" width="11" style="20" customWidth="1"/>
    <col min="782" max="782" width="9.140625" style="20" customWidth="1"/>
    <col min="783" max="786" width="6.85546875" style="20" customWidth="1"/>
    <col min="787" max="805" width="0" style="20" hidden="1" customWidth="1"/>
    <col min="806" max="1024" width="11.42578125" style="20"/>
    <col min="1025" max="1025" width="4.5703125" style="20" customWidth="1"/>
    <col min="1026" max="1026" width="7" style="20" customWidth="1"/>
    <col min="1027" max="1027" width="10.5703125" style="20" customWidth="1"/>
    <col min="1028" max="1028" width="11.5703125" style="20" customWidth="1"/>
    <col min="1029" max="1029" width="14.85546875" style="20" customWidth="1"/>
    <col min="1030" max="1030" width="38.7109375" style="20" customWidth="1"/>
    <col min="1031" max="1031" width="11.7109375" style="20" customWidth="1"/>
    <col min="1032" max="1032" width="12.5703125" style="20" customWidth="1"/>
    <col min="1033" max="1033" width="20.5703125" style="20" customWidth="1"/>
    <col min="1034" max="1034" width="20.140625" style="20" customWidth="1"/>
    <col min="1035" max="1035" width="19.5703125" style="20" customWidth="1"/>
    <col min="1036" max="1036" width="10.5703125" style="20" customWidth="1"/>
    <col min="1037" max="1037" width="11" style="20" customWidth="1"/>
    <col min="1038" max="1038" width="9.140625" style="20" customWidth="1"/>
    <col min="1039" max="1042" width="6.85546875" style="20" customWidth="1"/>
    <col min="1043" max="1061" width="0" style="20" hidden="1" customWidth="1"/>
    <col min="1062" max="1280" width="11.42578125" style="20"/>
    <col min="1281" max="1281" width="4.5703125" style="20" customWidth="1"/>
    <col min="1282" max="1282" width="7" style="20" customWidth="1"/>
    <col min="1283" max="1283" width="10.5703125" style="20" customWidth="1"/>
    <col min="1284" max="1284" width="11.5703125" style="20" customWidth="1"/>
    <col min="1285" max="1285" width="14.85546875" style="20" customWidth="1"/>
    <col min="1286" max="1286" width="38.7109375" style="20" customWidth="1"/>
    <col min="1287" max="1287" width="11.7109375" style="20" customWidth="1"/>
    <col min="1288" max="1288" width="12.5703125" style="20" customWidth="1"/>
    <col min="1289" max="1289" width="20.5703125" style="20" customWidth="1"/>
    <col min="1290" max="1290" width="20.140625" style="20" customWidth="1"/>
    <col min="1291" max="1291" width="19.5703125" style="20" customWidth="1"/>
    <col min="1292" max="1292" width="10.5703125" style="20" customWidth="1"/>
    <col min="1293" max="1293" width="11" style="20" customWidth="1"/>
    <col min="1294" max="1294" width="9.140625" style="20" customWidth="1"/>
    <col min="1295" max="1298" width="6.85546875" style="20" customWidth="1"/>
    <col min="1299" max="1317" width="0" style="20" hidden="1" customWidth="1"/>
    <col min="1318" max="1536" width="11.42578125" style="20"/>
    <col min="1537" max="1537" width="4.5703125" style="20" customWidth="1"/>
    <col min="1538" max="1538" width="7" style="20" customWidth="1"/>
    <col min="1539" max="1539" width="10.5703125" style="20" customWidth="1"/>
    <col min="1540" max="1540" width="11.5703125" style="20" customWidth="1"/>
    <col min="1541" max="1541" width="14.85546875" style="20" customWidth="1"/>
    <col min="1542" max="1542" width="38.7109375" style="20" customWidth="1"/>
    <col min="1543" max="1543" width="11.7109375" style="20" customWidth="1"/>
    <col min="1544" max="1544" width="12.5703125" style="20" customWidth="1"/>
    <col min="1545" max="1545" width="20.5703125" style="20" customWidth="1"/>
    <col min="1546" max="1546" width="20.140625" style="20" customWidth="1"/>
    <col min="1547" max="1547" width="19.5703125" style="20" customWidth="1"/>
    <col min="1548" max="1548" width="10.5703125" style="20" customWidth="1"/>
    <col min="1549" max="1549" width="11" style="20" customWidth="1"/>
    <col min="1550" max="1550" width="9.140625" style="20" customWidth="1"/>
    <col min="1551" max="1554" width="6.85546875" style="20" customWidth="1"/>
    <col min="1555" max="1573" width="0" style="20" hidden="1" customWidth="1"/>
    <col min="1574" max="1792" width="11.42578125" style="20"/>
    <col min="1793" max="1793" width="4.5703125" style="20" customWidth="1"/>
    <col min="1794" max="1794" width="7" style="20" customWidth="1"/>
    <col min="1795" max="1795" width="10.5703125" style="20" customWidth="1"/>
    <col min="1796" max="1796" width="11.5703125" style="20" customWidth="1"/>
    <col min="1797" max="1797" width="14.85546875" style="20" customWidth="1"/>
    <col min="1798" max="1798" width="38.7109375" style="20" customWidth="1"/>
    <col min="1799" max="1799" width="11.7109375" style="20" customWidth="1"/>
    <col min="1800" max="1800" width="12.5703125" style="20" customWidth="1"/>
    <col min="1801" max="1801" width="20.5703125" style="20" customWidth="1"/>
    <col min="1802" max="1802" width="20.140625" style="20" customWidth="1"/>
    <col min="1803" max="1803" width="19.5703125" style="20" customWidth="1"/>
    <col min="1804" max="1804" width="10.5703125" style="20" customWidth="1"/>
    <col min="1805" max="1805" width="11" style="20" customWidth="1"/>
    <col min="1806" max="1806" width="9.140625" style="20" customWidth="1"/>
    <col min="1807" max="1810" width="6.85546875" style="20" customWidth="1"/>
    <col min="1811" max="1829" width="0" style="20" hidden="1" customWidth="1"/>
    <col min="1830" max="2048" width="11.42578125" style="20"/>
    <col min="2049" max="2049" width="4.5703125" style="20" customWidth="1"/>
    <col min="2050" max="2050" width="7" style="20" customWidth="1"/>
    <col min="2051" max="2051" width="10.5703125" style="20" customWidth="1"/>
    <col min="2052" max="2052" width="11.5703125" style="20" customWidth="1"/>
    <col min="2053" max="2053" width="14.85546875" style="20" customWidth="1"/>
    <col min="2054" max="2054" width="38.7109375" style="20" customWidth="1"/>
    <col min="2055" max="2055" width="11.7109375" style="20" customWidth="1"/>
    <col min="2056" max="2056" width="12.5703125" style="20" customWidth="1"/>
    <col min="2057" max="2057" width="20.5703125" style="20" customWidth="1"/>
    <col min="2058" max="2058" width="20.140625" style="20" customWidth="1"/>
    <col min="2059" max="2059" width="19.5703125" style="20" customWidth="1"/>
    <col min="2060" max="2060" width="10.5703125" style="20" customWidth="1"/>
    <col min="2061" max="2061" width="11" style="20" customWidth="1"/>
    <col min="2062" max="2062" width="9.140625" style="20" customWidth="1"/>
    <col min="2063" max="2066" width="6.85546875" style="20" customWidth="1"/>
    <col min="2067" max="2085" width="0" style="20" hidden="1" customWidth="1"/>
    <col min="2086" max="2304" width="11.42578125" style="20"/>
    <col min="2305" max="2305" width="4.5703125" style="20" customWidth="1"/>
    <col min="2306" max="2306" width="7" style="20" customWidth="1"/>
    <col min="2307" max="2307" width="10.5703125" style="20" customWidth="1"/>
    <col min="2308" max="2308" width="11.5703125" style="20" customWidth="1"/>
    <col min="2309" max="2309" width="14.85546875" style="20" customWidth="1"/>
    <col min="2310" max="2310" width="38.7109375" style="20" customWidth="1"/>
    <col min="2311" max="2311" width="11.7109375" style="20" customWidth="1"/>
    <col min="2312" max="2312" width="12.5703125" style="20" customWidth="1"/>
    <col min="2313" max="2313" width="20.5703125" style="20" customWidth="1"/>
    <col min="2314" max="2314" width="20.140625" style="20" customWidth="1"/>
    <col min="2315" max="2315" width="19.5703125" style="20" customWidth="1"/>
    <col min="2316" max="2316" width="10.5703125" style="20" customWidth="1"/>
    <col min="2317" max="2317" width="11" style="20" customWidth="1"/>
    <col min="2318" max="2318" width="9.140625" style="20" customWidth="1"/>
    <col min="2319" max="2322" width="6.85546875" style="20" customWidth="1"/>
    <col min="2323" max="2341" width="0" style="20" hidden="1" customWidth="1"/>
    <col min="2342" max="2560" width="11.42578125" style="20"/>
    <col min="2561" max="2561" width="4.5703125" style="20" customWidth="1"/>
    <col min="2562" max="2562" width="7" style="20" customWidth="1"/>
    <col min="2563" max="2563" width="10.5703125" style="20" customWidth="1"/>
    <col min="2564" max="2564" width="11.5703125" style="20" customWidth="1"/>
    <col min="2565" max="2565" width="14.85546875" style="20" customWidth="1"/>
    <col min="2566" max="2566" width="38.7109375" style="20" customWidth="1"/>
    <col min="2567" max="2567" width="11.7109375" style="20" customWidth="1"/>
    <col min="2568" max="2568" width="12.5703125" style="20" customWidth="1"/>
    <col min="2569" max="2569" width="20.5703125" style="20" customWidth="1"/>
    <col min="2570" max="2570" width="20.140625" style="20" customWidth="1"/>
    <col min="2571" max="2571" width="19.5703125" style="20" customWidth="1"/>
    <col min="2572" max="2572" width="10.5703125" style="20" customWidth="1"/>
    <col min="2573" max="2573" width="11" style="20" customWidth="1"/>
    <col min="2574" max="2574" width="9.140625" style="20" customWidth="1"/>
    <col min="2575" max="2578" width="6.85546875" style="20" customWidth="1"/>
    <col min="2579" max="2597" width="0" style="20" hidden="1" customWidth="1"/>
    <col min="2598" max="2816" width="11.42578125" style="20"/>
    <col min="2817" max="2817" width="4.5703125" style="20" customWidth="1"/>
    <col min="2818" max="2818" width="7" style="20" customWidth="1"/>
    <col min="2819" max="2819" width="10.5703125" style="20" customWidth="1"/>
    <col min="2820" max="2820" width="11.5703125" style="20" customWidth="1"/>
    <col min="2821" max="2821" width="14.85546875" style="20" customWidth="1"/>
    <col min="2822" max="2822" width="38.7109375" style="20" customWidth="1"/>
    <col min="2823" max="2823" width="11.7109375" style="20" customWidth="1"/>
    <col min="2824" max="2824" width="12.5703125" style="20" customWidth="1"/>
    <col min="2825" max="2825" width="20.5703125" style="20" customWidth="1"/>
    <col min="2826" max="2826" width="20.140625" style="20" customWidth="1"/>
    <col min="2827" max="2827" width="19.5703125" style="20" customWidth="1"/>
    <col min="2828" max="2828" width="10.5703125" style="20" customWidth="1"/>
    <col min="2829" max="2829" width="11" style="20" customWidth="1"/>
    <col min="2830" max="2830" width="9.140625" style="20" customWidth="1"/>
    <col min="2831" max="2834" width="6.85546875" style="20" customWidth="1"/>
    <col min="2835" max="2853" width="0" style="20" hidden="1" customWidth="1"/>
    <col min="2854" max="3072" width="11.42578125" style="20"/>
    <col min="3073" max="3073" width="4.5703125" style="20" customWidth="1"/>
    <col min="3074" max="3074" width="7" style="20" customWidth="1"/>
    <col min="3075" max="3075" width="10.5703125" style="20" customWidth="1"/>
    <col min="3076" max="3076" width="11.5703125" style="20" customWidth="1"/>
    <col min="3077" max="3077" width="14.85546875" style="20" customWidth="1"/>
    <col min="3078" max="3078" width="38.7109375" style="20" customWidth="1"/>
    <col min="3079" max="3079" width="11.7109375" style="20" customWidth="1"/>
    <col min="3080" max="3080" width="12.5703125" style="20" customWidth="1"/>
    <col min="3081" max="3081" width="20.5703125" style="20" customWidth="1"/>
    <col min="3082" max="3082" width="20.140625" style="20" customWidth="1"/>
    <col min="3083" max="3083" width="19.5703125" style="20" customWidth="1"/>
    <col min="3084" max="3084" width="10.5703125" style="20" customWidth="1"/>
    <col min="3085" max="3085" width="11" style="20" customWidth="1"/>
    <col min="3086" max="3086" width="9.140625" style="20" customWidth="1"/>
    <col min="3087" max="3090" width="6.85546875" style="20" customWidth="1"/>
    <col min="3091" max="3109" width="0" style="20" hidden="1" customWidth="1"/>
    <col min="3110" max="3328" width="11.42578125" style="20"/>
    <col min="3329" max="3329" width="4.5703125" style="20" customWidth="1"/>
    <col min="3330" max="3330" width="7" style="20" customWidth="1"/>
    <col min="3331" max="3331" width="10.5703125" style="20" customWidth="1"/>
    <col min="3332" max="3332" width="11.5703125" style="20" customWidth="1"/>
    <col min="3333" max="3333" width="14.85546875" style="20" customWidth="1"/>
    <col min="3334" max="3334" width="38.7109375" style="20" customWidth="1"/>
    <col min="3335" max="3335" width="11.7109375" style="20" customWidth="1"/>
    <col min="3336" max="3336" width="12.5703125" style="20" customWidth="1"/>
    <col min="3337" max="3337" width="20.5703125" style="20" customWidth="1"/>
    <col min="3338" max="3338" width="20.140625" style="20" customWidth="1"/>
    <col min="3339" max="3339" width="19.5703125" style="20" customWidth="1"/>
    <col min="3340" max="3340" width="10.5703125" style="20" customWidth="1"/>
    <col min="3341" max="3341" width="11" style="20" customWidth="1"/>
    <col min="3342" max="3342" width="9.140625" style="20" customWidth="1"/>
    <col min="3343" max="3346" width="6.85546875" style="20" customWidth="1"/>
    <col min="3347" max="3365" width="0" style="20" hidden="1" customWidth="1"/>
    <col min="3366" max="3584" width="11.42578125" style="20"/>
    <col min="3585" max="3585" width="4.5703125" style="20" customWidth="1"/>
    <col min="3586" max="3586" width="7" style="20" customWidth="1"/>
    <col min="3587" max="3587" width="10.5703125" style="20" customWidth="1"/>
    <col min="3588" max="3588" width="11.5703125" style="20" customWidth="1"/>
    <col min="3589" max="3589" width="14.85546875" style="20" customWidth="1"/>
    <col min="3590" max="3590" width="38.7109375" style="20" customWidth="1"/>
    <col min="3591" max="3591" width="11.7109375" style="20" customWidth="1"/>
    <col min="3592" max="3592" width="12.5703125" style="20" customWidth="1"/>
    <col min="3593" max="3593" width="20.5703125" style="20" customWidth="1"/>
    <col min="3594" max="3594" width="20.140625" style="20" customWidth="1"/>
    <col min="3595" max="3595" width="19.5703125" style="20" customWidth="1"/>
    <col min="3596" max="3596" width="10.5703125" style="20" customWidth="1"/>
    <col min="3597" max="3597" width="11" style="20" customWidth="1"/>
    <col min="3598" max="3598" width="9.140625" style="20" customWidth="1"/>
    <col min="3599" max="3602" width="6.85546875" style="20" customWidth="1"/>
    <col min="3603" max="3621" width="0" style="20" hidden="1" customWidth="1"/>
    <col min="3622" max="3840" width="11.42578125" style="20"/>
    <col min="3841" max="3841" width="4.5703125" style="20" customWidth="1"/>
    <col min="3842" max="3842" width="7" style="20" customWidth="1"/>
    <col min="3843" max="3843" width="10.5703125" style="20" customWidth="1"/>
    <col min="3844" max="3844" width="11.5703125" style="20" customWidth="1"/>
    <col min="3845" max="3845" width="14.85546875" style="20" customWidth="1"/>
    <col min="3846" max="3846" width="38.7109375" style="20" customWidth="1"/>
    <col min="3847" max="3847" width="11.7109375" style="20" customWidth="1"/>
    <col min="3848" max="3848" width="12.5703125" style="20" customWidth="1"/>
    <col min="3849" max="3849" width="20.5703125" style="20" customWidth="1"/>
    <col min="3850" max="3850" width="20.140625" style="20" customWidth="1"/>
    <col min="3851" max="3851" width="19.5703125" style="20" customWidth="1"/>
    <col min="3852" max="3852" width="10.5703125" style="20" customWidth="1"/>
    <col min="3853" max="3853" width="11" style="20" customWidth="1"/>
    <col min="3854" max="3854" width="9.140625" style="20" customWidth="1"/>
    <col min="3855" max="3858" width="6.85546875" style="20" customWidth="1"/>
    <col min="3859" max="3877" width="0" style="20" hidden="1" customWidth="1"/>
    <col min="3878" max="4096" width="11.42578125" style="20"/>
    <col min="4097" max="4097" width="4.5703125" style="20" customWidth="1"/>
    <col min="4098" max="4098" width="7" style="20" customWidth="1"/>
    <col min="4099" max="4099" width="10.5703125" style="20" customWidth="1"/>
    <col min="4100" max="4100" width="11.5703125" style="20" customWidth="1"/>
    <col min="4101" max="4101" width="14.85546875" style="20" customWidth="1"/>
    <col min="4102" max="4102" width="38.7109375" style="20" customWidth="1"/>
    <col min="4103" max="4103" width="11.7109375" style="20" customWidth="1"/>
    <col min="4104" max="4104" width="12.5703125" style="20" customWidth="1"/>
    <col min="4105" max="4105" width="20.5703125" style="20" customWidth="1"/>
    <col min="4106" max="4106" width="20.140625" style="20" customWidth="1"/>
    <col min="4107" max="4107" width="19.5703125" style="20" customWidth="1"/>
    <col min="4108" max="4108" width="10.5703125" style="20" customWidth="1"/>
    <col min="4109" max="4109" width="11" style="20" customWidth="1"/>
    <col min="4110" max="4110" width="9.140625" style="20" customWidth="1"/>
    <col min="4111" max="4114" width="6.85546875" style="20" customWidth="1"/>
    <col min="4115" max="4133" width="0" style="20" hidden="1" customWidth="1"/>
    <col min="4134" max="4352" width="11.42578125" style="20"/>
    <col min="4353" max="4353" width="4.5703125" style="20" customWidth="1"/>
    <col min="4354" max="4354" width="7" style="20" customWidth="1"/>
    <col min="4355" max="4355" width="10.5703125" style="20" customWidth="1"/>
    <col min="4356" max="4356" width="11.5703125" style="20" customWidth="1"/>
    <col min="4357" max="4357" width="14.85546875" style="20" customWidth="1"/>
    <col min="4358" max="4358" width="38.7109375" style="20" customWidth="1"/>
    <col min="4359" max="4359" width="11.7109375" style="20" customWidth="1"/>
    <col min="4360" max="4360" width="12.5703125" style="20" customWidth="1"/>
    <col min="4361" max="4361" width="20.5703125" style="20" customWidth="1"/>
    <col min="4362" max="4362" width="20.140625" style="20" customWidth="1"/>
    <col min="4363" max="4363" width="19.5703125" style="20" customWidth="1"/>
    <col min="4364" max="4364" width="10.5703125" style="20" customWidth="1"/>
    <col min="4365" max="4365" width="11" style="20" customWidth="1"/>
    <col min="4366" max="4366" width="9.140625" style="20" customWidth="1"/>
    <col min="4367" max="4370" width="6.85546875" style="20" customWidth="1"/>
    <col min="4371" max="4389" width="0" style="20" hidden="1" customWidth="1"/>
    <col min="4390" max="4608" width="11.42578125" style="20"/>
    <col min="4609" max="4609" width="4.5703125" style="20" customWidth="1"/>
    <col min="4610" max="4610" width="7" style="20" customWidth="1"/>
    <col min="4611" max="4611" width="10.5703125" style="20" customWidth="1"/>
    <col min="4612" max="4612" width="11.5703125" style="20" customWidth="1"/>
    <col min="4613" max="4613" width="14.85546875" style="20" customWidth="1"/>
    <col min="4614" max="4614" width="38.7109375" style="20" customWidth="1"/>
    <col min="4615" max="4615" width="11.7109375" style="20" customWidth="1"/>
    <col min="4616" max="4616" width="12.5703125" style="20" customWidth="1"/>
    <col min="4617" max="4617" width="20.5703125" style="20" customWidth="1"/>
    <col min="4618" max="4618" width="20.140625" style="20" customWidth="1"/>
    <col min="4619" max="4619" width="19.5703125" style="20" customWidth="1"/>
    <col min="4620" max="4620" width="10.5703125" style="20" customWidth="1"/>
    <col min="4621" max="4621" width="11" style="20" customWidth="1"/>
    <col min="4622" max="4622" width="9.140625" style="20" customWidth="1"/>
    <col min="4623" max="4626" width="6.85546875" style="20" customWidth="1"/>
    <col min="4627" max="4645" width="0" style="20" hidden="1" customWidth="1"/>
    <col min="4646" max="4864" width="11.42578125" style="20"/>
    <col min="4865" max="4865" width="4.5703125" style="20" customWidth="1"/>
    <col min="4866" max="4866" width="7" style="20" customWidth="1"/>
    <col min="4867" max="4867" width="10.5703125" style="20" customWidth="1"/>
    <col min="4868" max="4868" width="11.5703125" style="20" customWidth="1"/>
    <col min="4869" max="4869" width="14.85546875" style="20" customWidth="1"/>
    <col min="4870" max="4870" width="38.7109375" style="20" customWidth="1"/>
    <col min="4871" max="4871" width="11.7109375" style="20" customWidth="1"/>
    <col min="4872" max="4872" width="12.5703125" style="20" customWidth="1"/>
    <col min="4873" max="4873" width="20.5703125" style="20" customWidth="1"/>
    <col min="4874" max="4874" width="20.140625" style="20" customWidth="1"/>
    <col min="4875" max="4875" width="19.5703125" style="20" customWidth="1"/>
    <col min="4876" max="4876" width="10.5703125" style="20" customWidth="1"/>
    <col min="4877" max="4877" width="11" style="20" customWidth="1"/>
    <col min="4878" max="4878" width="9.140625" style="20" customWidth="1"/>
    <col min="4879" max="4882" width="6.85546875" style="20" customWidth="1"/>
    <col min="4883" max="4901" width="0" style="20" hidden="1" customWidth="1"/>
    <col min="4902" max="5120" width="11.42578125" style="20"/>
    <col min="5121" max="5121" width="4.5703125" style="20" customWidth="1"/>
    <col min="5122" max="5122" width="7" style="20" customWidth="1"/>
    <col min="5123" max="5123" width="10.5703125" style="20" customWidth="1"/>
    <col min="5124" max="5124" width="11.5703125" style="20" customWidth="1"/>
    <col min="5125" max="5125" width="14.85546875" style="20" customWidth="1"/>
    <col min="5126" max="5126" width="38.7109375" style="20" customWidth="1"/>
    <col min="5127" max="5127" width="11.7109375" style="20" customWidth="1"/>
    <col min="5128" max="5128" width="12.5703125" style="20" customWidth="1"/>
    <col min="5129" max="5129" width="20.5703125" style="20" customWidth="1"/>
    <col min="5130" max="5130" width="20.140625" style="20" customWidth="1"/>
    <col min="5131" max="5131" width="19.5703125" style="20" customWidth="1"/>
    <col min="5132" max="5132" width="10.5703125" style="20" customWidth="1"/>
    <col min="5133" max="5133" width="11" style="20" customWidth="1"/>
    <col min="5134" max="5134" width="9.140625" style="20" customWidth="1"/>
    <col min="5135" max="5138" width="6.85546875" style="20" customWidth="1"/>
    <col min="5139" max="5157" width="0" style="20" hidden="1" customWidth="1"/>
    <col min="5158" max="5376" width="11.42578125" style="20"/>
    <col min="5377" max="5377" width="4.5703125" style="20" customWidth="1"/>
    <col min="5378" max="5378" width="7" style="20" customWidth="1"/>
    <col min="5379" max="5379" width="10.5703125" style="20" customWidth="1"/>
    <col min="5380" max="5380" width="11.5703125" style="20" customWidth="1"/>
    <col min="5381" max="5381" width="14.85546875" style="20" customWidth="1"/>
    <col min="5382" max="5382" width="38.7109375" style="20" customWidth="1"/>
    <col min="5383" max="5383" width="11.7109375" style="20" customWidth="1"/>
    <col min="5384" max="5384" width="12.5703125" style="20" customWidth="1"/>
    <col min="5385" max="5385" width="20.5703125" style="20" customWidth="1"/>
    <col min="5386" max="5386" width="20.140625" style="20" customWidth="1"/>
    <col min="5387" max="5387" width="19.5703125" style="20" customWidth="1"/>
    <col min="5388" max="5388" width="10.5703125" style="20" customWidth="1"/>
    <col min="5389" max="5389" width="11" style="20" customWidth="1"/>
    <col min="5390" max="5390" width="9.140625" style="20" customWidth="1"/>
    <col min="5391" max="5394" width="6.85546875" style="20" customWidth="1"/>
    <col min="5395" max="5413" width="0" style="20" hidden="1" customWidth="1"/>
    <col min="5414" max="5632" width="11.42578125" style="20"/>
    <col min="5633" max="5633" width="4.5703125" style="20" customWidth="1"/>
    <col min="5634" max="5634" width="7" style="20" customWidth="1"/>
    <col min="5635" max="5635" width="10.5703125" style="20" customWidth="1"/>
    <col min="5636" max="5636" width="11.5703125" style="20" customWidth="1"/>
    <col min="5637" max="5637" width="14.85546875" style="20" customWidth="1"/>
    <col min="5638" max="5638" width="38.7109375" style="20" customWidth="1"/>
    <col min="5639" max="5639" width="11.7109375" style="20" customWidth="1"/>
    <col min="5640" max="5640" width="12.5703125" style="20" customWidth="1"/>
    <col min="5641" max="5641" width="20.5703125" style="20" customWidth="1"/>
    <col min="5642" max="5642" width="20.140625" style="20" customWidth="1"/>
    <col min="5643" max="5643" width="19.5703125" style="20" customWidth="1"/>
    <col min="5644" max="5644" width="10.5703125" style="20" customWidth="1"/>
    <col min="5645" max="5645" width="11" style="20" customWidth="1"/>
    <col min="5646" max="5646" width="9.140625" style="20" customWidth="1"/>
    <col min="5647" max="5650" width="6.85546875" style="20" customWidth="1"/>
    <col min="5651" max="5669" width="0" style="20" hidden="1" customWidth="1"/>
    <col min="5670" max="5888" width="11.42578125" style="20"/>
    <col min="5889" max="5889" width="4.5703125" style="20" customWidth="1"/>
    <col min="5890" max="5890" width="7" style="20" customWidth="1"/>
    <col min="5891" max="5891" width="10.5703125" style="20" customWidth="1"/>
    <col min="5892" max="5892" width="11.5703125" style="20" customWidth="1"/>
    <col min="5893" max="5893" width="14.85546875" style="20" customWidth="1"/>
    <col min="5894" max="5894" width="38.7109375" style="20" customWidth="1"/>
    <col min="5895" max="5895" width="11.7109375" style="20" customWidth="1"/>
    <col min="5896" max="5896" width="12.5703125" style="20" customWidth="1"/>
    <col min="5897" max="5897" width="20.5703125" style="20" customWidth="1"/>
    <col min="5898" max="5898" width="20.140625" style="20" customWidth="1"/>
    <col min="5899" max="5899" width="19.5703125" style="20" customWidth="1"/>
    <col min="5900" max="5900" width="10.5703125" style="20" customWidth="1"/>
    <col min="5901" max="5901" width="11" style="20" customWidth="1"/>
    <col min="5902" max="5902" width="9.140625" style="20" customWidth="1"/>
    <col min="5903" max="5906" width="6.85546875" style="20" customWidth="1"/>
    <col min="5907" max="5925" width="0" style="20" hidden="1" customWidth="1"/>
    <col min="5926" max="6144" width="11.42578125" style="20"/>
    <col min="6145" max="6145" width="4.5703125" style="20" customWidth="1"/>
    <col min="6146" max="6146" width="7" style="20" customWidth="1"/>
    <col min="6147" max="6147" width="10.5703125" style="20" customWidth="1"/>
    <col min="6148" max="6148" width="11.5703125" style="20" customWidth="1"/>
    <col min="6149" max="6149" width="14.85546875" style="20" customWidth="1"/>
    <col min="6150" max="6150" width="38.7109375" style="20" customWidth="1"/>
    <col min="6151" max="6151" width="11.7109375" style="20" customWidth="1"/>
    <col min="6152" max="6152" width="12.5703125" style="20" customWidth="1"/>
    <col min="6153" max="6153" width="20.5703125" style="20" customWidth="1"/>
    <col min="6154" max="6154" width="20.140625" style="20" customWidth="1"/>
    <col min="6155" max="6155" width="19.5703125" style="20" customWidth="1"/>
    <col min="6156" max="6156" width="10.5703125" style="20" customWidth="1"/>
    <col min="6157" max="6157" width="11" style="20" customWidth="1"/>
    <col min="6158" max="6158" width="9.140625" style="20" customWidth="1"/>
    <col min="6159" max="6162" width="6.85546875" style="20" customWidth="1"/>
    <col min="6163" max="6181" width="0" style="20" hidden="1" customWidth="1"/>
    <col min="6182" max="6400" width="11.42578125" style="20"/>
    <col min="6401" max="6401" width="4.5703125" style="20" customWidth="1"/>
    <col min="6402" max="6402" width="7" style="20" customWidth="1"/>
    <col min="6403" max="6403" width="10.5703125" style="20" customWidth="1"/>
    <col min="6404" max="6404" width="11.5703125" style="20" customWidth="1"/>
    <col min="6405" max="6405" width="14.85546875" style="20" customWidth="1"/>
    <col min="6406" max="6406" width="38.7109375" style="20" customWidth="1"/>
    <col min="6407" max="6407" width="11.7109375" style="20" customWidth="1"/>
    <col min="6408" max="6408" width="12.5703125" style="20" customWidth="1"/>
    <col min="6409" max="6409" width="20.5703125" style="20" customWidth="1"/>
    <col min="6410" max="6410" width="20.140625" style="20" customWidth="1"/>
    <col min="6411" max="6411" width="19.5703125" style="20" customWidth="1"/>
    <col min="6412" max="6412" width="10.5703125" style="20" customWidth="1"/>
    <col min="6413" max="6413" width="11" style="20" customWidth="1"/>
    <col min="6414" max="6414" width="9.140625" style="20" customWidth="1"/>
    <col min="6415" max="6418" width="6.85546875" style="20" customWidth="1"/>
    <col min="6419" max="6437" width="0" style="20" hidden="1" customWidth="1"/>
    <col min="6438" max="6656" width="11.42578125" style="20"/>
    <col min="6657" max="6657" width="4.5703125" style="20" customWidth="1"/>
    <col min="6658" max="6658" width="7" style="20" customWidth="1"/>
    <col min="6659" max="6659" width="10.5703125" style="20" customWidth="1"/>
    <col min="6660" max="6660" width="11.5703125" style="20" customWidth="1"/>
    <col min="6661" max="6661" width="14.85546875" style="20" customWidth="1"/>
    <col min="6662" max="6662" width="38.7109375" style="20" customWidth="1"/>
    <col min="6663" max="6663" width="11.7109375" style="20" customWidth="1"/>
    <col min="6664" max="6664" width="12.5703125" style="20" customWidth="1"/>
    <col min="6665" max="6665" width="20.5703125" style="20" customWidth="1"/>
    <col min="6666" max="6666" width="20.140625" style="20" customWidth="1"/>
    <col min="6667" max="6667" width="19.5703125" style="20" customWidth="1"/>
    <col min="6668" max="6668" width="10.5703125" style="20" customWidth="1"/>
    <col min="6669" max="6669" width="11" style="20" customWidth="1"/>
    <col min="6670" max="6670" width="9.140625" style="20" customWidth="1"/>
    <col min="6671" max="6674" width="6.85546875" style="20" customWidth="1"/>
    <col min="6675" max="6693" width="0" style="20" hidden="1" customWidth="1"/>
    <col min="6694" max="6912" width="11.42578125" style="20"/>
    <col min="6913" max="6913" width="4.5703125" style="20" customWidth="1"/>
    <col min="6914" max="6914" width="7" style="20" customWidth="1"/>
    <col min="6915" max="6915" width="10.5703125" style="20" customWidth="1"/>
    <col min="6916" max="6916" width="11.5703125" style="20" customWidth="1"/>
    <col min="6917" max="6917" width="14.85546875" style="20" customWidth="1"/>
    <col min="6918" max="6918" width="38.7109375" style="20" customWidth="1"/>
    <col min="6919" max="6919" width="11.7109375" style="20" customWidth="1"/>
    <col min="6920" max="6920" width="12.5703125" style="20" customWidth="1"/>
    <col min="6921" max="6921" width="20.5703125" style="20" customWidth="1"/>
    <col min="6922" max="6922" width="20.140625" style="20" customWidth="1"/>
    <col min="6923" max="6923" width="19.5703125" style="20" customWidth="1"/>
    <col min="6924" max="6924" width="10.5703125" style="20" customWidth="1"/>
    <col min="6925" max="6925" width="11" style="20" customWidth="1"/>
    <col min="6926" max="6926" width="9.140625" style="20" customWidth="1"/>
    <col min="6927" max="6930" width="6.85546875" style="20" customWidth="1"/>
    <col min="6931" max="6949" width="0" style="20" hidden="1" customWidth="1"/>
    <col min="6950" max="7168" width="11.42578125" style="20"/>
    <col min="7169" max="7169" width="4.5703125" style="20" customWidth="1"/>
    <col min="7170" max="7170" width="7" style="20" customWidth="1"/>
    <col min="7171" max="7171" width="10.5703125" style="20" customWidth="1"/>
    <col min="7172" max="7172" width="11.5703125" style="20" customWidth="1"/>
    <col min="7173" max="7173" width="14.85546875" style="20" customWidth="1"/>
    <col min="7174" max="7174" width="38.7109375" style="20" customWidth="1"/>
    <col min="7175" max="7175" width="11.7109375" style="20" customWidth="1"/>
    <col min="7176" max="7176" width="12.5703125" style="20" customWidth="1"/>
    <col min="7177" max="7177" width="20.5703125" style="20" customWidth="1"/>
    <col min="7178" max="7178" width="20.140625" style="20" customWidth="1"/>
    <col min="7179" max="7179" width="19.5703125" style="20" customWidth="1"/>
    <col min="7180" max="7180" width="10.5703125" style="20" customWidth="1"/>
    <col min="7181" max="7181" width="11" style="20" customWidth="1"/>
    <col min="7182" max="7182" width="9.140625" style="20" customWidth="1"/>
    <col min="7183" max="7186" width="6.85546875" style="20" customWidth="1"/>
    <col min="7187" max="7205" width="0" style="20" hidden="1" customWidth="1"/>
    <col min="7206" max="7424" width="11.42578125" style="20"/>
    <col min="7425" max="7425" width="4.5703125" style="20" customWidth="1"/>
    <col min="7426" max="7426" width="7" style="20" customWidth="1"/>
    <col min="7427" max="7427" width="10.5703125" style="20" customWidth="1"/>
    <col min="7428" max="7428" width="11.5703125" style="20" customWidth="1"/>
    <col min="7429" max="7429" width="14.85546875" style="20" customWidth="1"/>
    <col min="7430" max="7430" width="38.7109375" style="20" customWidth="1"/>
    <col min="7431" max="7431" width="11.7109375" style="20" customWidth="1"/>
    <col min="7432" max="7432" width="12.5703125" style="20" customWidth="1"/>
    <col min="7433" max="7433" width="20.5703125" style="20" customWidth="1"/>
    <col min="7434" max="7434" width="20.140625" style="20" customWidth="1"/>
    <col min="7435" max="7435" width="19.5703125" style="20" customWidth="1"/>
    <col min="7436" max="7436" width="10.5703125" style="20" customWidth="1"/>
    <col min="7437" max="7437" width="11" style="20" customWidth="1"/>
    <col min="7438" max="7438" width="9.140625" style="20" customWidth="1"/>
    <col min="7439" max="7442" width="6.85546875" style="20" customWidth="1"/>
    <col min="7443" max="7461" width="0" style="20" hidden="1" customWidth="1"/>
    <col min="7462" max="7680" width="11.42578125" style="20"/>
    <col min="7681" max="7681" width="4.5703125" style="20" customWidth="1"/>
    <col min="7682" max="7682" width="7" style="20" customWidth="1"/>
    <col min="7683" max="7683" width="10.5703125" style="20" customWidth="1"/>
    <col min="7684" max="7684" width="11.5703125" style="20" customWidth="1"/>
    <col min="7685" max="7685" width="14.85546875" style="20" customWidth="1"/>
    <col min="7686" max="7686" width="38.7109375" style="20" customWidth="1"/>
    <col min="7687" max="7687" width="11.7109375" style="20" customWidth="1"/>
    <col min="7688" max="7688" width="12.5703125" style="20" customWidth="1"/>
    <col min="7689" max="7689" width="20.5703125" style="20" customWidth="1"/>
    <col min="7690" max="7690" width="20.140625" style="20" customWidth="1"/>
    <col min="7691" max="7691" width="19.5703125" style="20" customWidth="1"/>
    <col min="7692" max="7692" width="10.5703125" style="20" customWidth="1"/>
    <col min="7693" max="7693" width="11" style="20" customWidth="1"/>
    <col min="7694" max="7694" width="9.140625" style="20" customWidth="1"/>
    <col min="7695" max="7698" width="6.85546875" style="20" customWidth="1"/>
    <col min="7699" max="7717" width="0" style="20" hidden="1" customWidth="1"/>
    <col min="7718" max="7936" width="11.42578125" style="20"/>
    <col min="7937" max="7937" width="4.5703125" style="20" customWidth="1"/>
    <col min="7938" max="7938" width="7" style="20" customWidth="1"/>
    <col min="7939" max="7939" width="10.5703125" style="20" customWidth="1"/>
    <col min="7940" max="7940" width="11.5703125" style="20" customWidth="1"/>
    <col min="7941" max="7941" width="14.85546875" style="20" customWidth="1"/>
    <col min="7942" max="7942" width="38.7109375" style="20" customWidth="1"/>
    <col min="7943" max="7943" width="11.7109375" style="20" customWidth="1"/>
    <col min="7944" max="7944" width="12.5703125" style="20" customWidth="1"/>
    <col min="7945" max="7945" width="20.5703125" style="20" customWidth="1"/>
    <col min="7946" max="7946" width="20.140625" style="20" customWidth="1"/>
    <col min="7947" max="7947" width="19.5703125" style="20" customWidth="1"/>
    <col min="7948" max="7948" width="10.5703125" style="20" customWidth="1"/>
    <col min="7949" max="7949" width="11" style="20" customWidth="1"/>
    <col min="7950" max="7950" width="9.140625" style="20" customWidth="1"/>
    <col min="7951" max="7954" width="6.85546875" style="20" customWidth="1"/>
    <col min="7955" max="7973" width="0" style="20" hidden="1" customWidth="1"/>
    <col min="7974" max="8192" width="11.42578125" style="20"/>
    <col min="8193" max="8193" width="4.5703125" style="20" customWidth="1"/>
    <col min="8194" max="8194" width="7" style="20" customWidth="1"/>
    <col min="8195" max="8195" width="10.5703125" style="20" customWidth="1"/>
    <col min="8196" max="8196" width="11.5703125" style="20" customWidth="1"/>
    <col min="8197" max="8197" width="14.85546875" style="20" customWidth="1"/>
    <col min="8198" max="8198" width="38.7109375" style="20" customWidth="1"/>
    <col min="8199" max="8199" width="11.7109375" style="20" customWidth="1"/>
    <col min="8200" max="8200" width="12.5703125" style="20" customWidth="1"/>
    <col min="8201" max="8201" width="20.5703125" style="20" customWidth="1"/>
    <col min="8202" max="8202" width="20.140625" style="20" customWidth="1"/>
    <col min="8203" max="8203" width="19.5703125" style="20" customWidth="1"/>
    <col min="8204" max="8204" width="10.5703125" style="20" customWidth="1"/>
    <col min="8205" max="8205" width="11" style="20" customWidth="1"/>
    <col min="8206" max="8206" width="9.140625" style="20" customWidth="1"/>
    <col min="8207" max="8210" width="6.85546875" style="20" customWidth="1"/>
    <col min="8211" max="8229" width="0" style="20" hidden="1" customWidth="1"/>
    <col min="8230" max="8448" width="11.42578125" style="20"/>
    <col min="8449" max="8449" width="4.5703125" style="20" customWidth="1"/>
    <col min="8450" max="8450" width="7" style="20" customWidth="1"/>
    <col min="8451" max="8451" width="10.5703125" style="20" customWidth="1"/>
    <col min="8452" max="8452" width="11.5703125" style="20" customWidth="1"/>
    <col min="8453" max="8453" width="14.85546875" style="20" customWidth="1"/>
    <col min="8454" max="8454" width="38.7109375" style="20" customWidth="1"/>
    <col min="8455" max="8455" width="11.7109375" style="20" customWidth="1"/>
    <col min="8456" max="8456" width="12.5703125" style="20" customWidth="1"/>
    <col min="8457" max="8457" width="20.5703125" style="20" customWidth="1"/>
    <col min="8458" max="8458" width="20.140625" style="20" customWidth="1"/>
    <col min="8459" max="8459" width="19.5703125" style="20" customWidth="1"/>
    <col min="8460" max="8460" width="10.5703125" style="20" customWidth="1"/>
    <col min="8461" max="8461" width="11" style="20" customWidth="1"/>
    <col min="8462" max="8462" width="9.140625" style="20" customWidth="1"/>
    <col min="8463" max="8466" width="6.85546875" style="20" customWidth="1"/>
    <col min="8467" max="8485" width="0" style="20" hidden="1" customWidth="1"/>
    <col min="8486" max="8704" width="11.42578125" style="20"/>
    <col min="8705" max="8705" width="4.5703125" style="20" customWidth="1"/>
    <col min="8706" max="8706" width="7" style="20" customWidth="1"/>
    <col min="8707" max="8707" width="10.5703125" style="20" customWidth="1"/>
    <col min="8708" max="8708" width="11.5703125" style="20" customWidth="1"/>
    <col min="8709" max="8709" width="14.85546875" style="20" customWidth="1"/>
    <col min="8710" max="8710" width="38.7109375" style="20" customWidth="1"/>
    <col min="8711" max="8711" width="11.7109375" style="20" customWidth="1"/>
    <col min="8712" max="8712" width="12.5703125" style="20" customWidth="1"/>
    <col min="8713" max="8713" width="20.5703125" style="20" customWidth="1"/>
    <col min="8714" max="8714" width="20.140625" style="20" customWidth="1"/>
    <col min="8715" max="8715" width="19.5703125" style="20" customWidth="1"/>
    <col min="8716" max="8716" width="10.5703125" style="20" customWidth="1"/>
    <col min="8717" max="8717" width="11" style="20" customWidth="1"/>
    <col min="8718" max="8718" width="9.140625" style="20" customWidth="1"/>
    <col min="8719" max="8722" width="6.85546875" style="20" customWidth="1"/>
    <col min="8723" max="8741" width="0" style="20" hidden="1" customWidth="1"/>
    <col min="8742" max="8960" width="11.42578125" style="20"/>
    <col min="8961" max="8961" width="4.5703125" style="20" customWidth="1"/>
    <col min="8962" max="8962" width="7" style="20" customWidth="1"/>
    <col min="8963" max="8963" width="10.5703125" style="20" customWidth="1"/>
    <col min="8964" max="8964" width="11.5703125" style="20" customWidth="1"/>
    <col min="8965" max="8965" width="14.85546875" style="20" customWidth="1"/>
    <col min="8966" max="8966" width="38.7109375" style="20" customWidth="1"/>
    <col min="8967" max="8967" width="11.7109375" style="20" customWidth="1"/>
    <col min="8968" max="8968" width="12.5703125" style="20" customWidth="1"/>
    <col min="8969" max="8969" width="20.5703125" style="20" customWidth="1"/>
    <col min="8970" max="8970" width="20.140625" style="20" customWidth="1"/>
    <col min="8971" max="8971" width="19.5703125" style="20" customWidth="1"/>
    <col min="8972" max="8972" width="10.5703125" style="20" customWidth="1"/>
    <col min="8973" max="8973" width="11" style="20" customWidth="1"/>
    <col min="8974" max="8974" width="9.140625" style="20" customWidth="1"/>
    <col min="8975" max="8978" width="6.85546875" style="20" customWidth="1"/>
    <col min="8979" max="8997" width="0" style="20" hidden="1" customWidth="1"/>
    <col min="8998" max="9216" width="11.42578125" style="20"/>
    <col min="9217" max="9217" width="4.5703125" style="20" customWidth="1"/>
    <col min="9218" max="9218" width="7" style="20" customWidth="1"/>
    <col min="9219" max="9219" width="10.5703125" style="20" customWidth="1"/>
    <col min="9220" max="9220" width="11.5703125" style="20" customWidth="1"/>
    <col min="9221" max="9221" width="14.85546875" style="20" customWidth="1"/>
    <col min="9222" max="9222" width="38.7109375" style="20" customWidth="1"/>
    <col min="9223" max="9223" width="11.7109375" style="20" customWidth="1"/>
    <col min="9224" max="9224" width="12.5703125" style="20" customWidth="1"/>
    <col min="9225" max="9225" width="20.5703125" style="20" customWidth="1"/>
    <col min="9226" max="9226" width="20.140625" style="20" customWidth="1"/>
    <col min="9227" max="9227" width="19.5703125" style="20" customWidth="1"/>
    <col min="9228" max="9228" width="10.5703125" style="20" customWidth="1"/>
    <col min="9229" max="9229" width="11" style="20" customWidth="1"/>
    <col min="9230" max="9230" width="9.140625" style="20" customWidth="1"/>
    <col min="9231" max="9234" width="6.85546875" style="20" customWidth="1"/>
    <col min="9235" max="9253" width="0" style="20" hidden="1" customWidth="1"/>
    <col min="9254" max="9472" width="11.42578125" style="20"/>
    <col min="9473" max="9473" width="4.5703125" style="20" customWidth="1"/>
    <col min="9474" max="9474" width="7" style="20" customWidth="1"/>
    <col min="9475" max="9475" width="10.5703125" style="20" customWidth="1"/>
    <col min="9476" max="9476" width="11.5703125" style="20" customWidth="1"/>
    <col min="9477" max="9477" width="14.85546875" style="20" customWidth="1"/>
    <col min="9478" max="9478" width="38.7109375" style="20" customWidth="1"/>
    <col min="9479" max="9479" width="11.7109375" style="20" customWidth="1"/>
    <col min="9480" max="9480" width="12.5703125" style="20" customWidth="1"/>
    <col min="9481" max="9481" width="20.5703125" style="20" customWidth="1"/>
    <col min="9482" max="9482" width="20.140625" style="20" customWidth="1"/>
    <col min="9483" max="9483" width="19.5703125" style="20" customWidth="1"/>
    <col min="9484" max="9484" width="10.5703125" style="20" customWidth="1"/>
    <col min="9485" max="9485" width="11" style="20" customWidth="1"/>
    <col min="9486" max="9486" width="9.140625" style="20" customWidth="1"/>
    <col min="9487" max="9490" width="6.85546875" style="20" customWidth="1"/>
    <col min="9491" max="9509" width="0" style="20" hidden="1" customWidth="1"/>
    <col min="9510" max="9728" width="11.42578125" style="20"/>
    <col min="9729" max="9729" width="4.5703125" style="20" customWidth="1"/>
    <col min="9730" max="9730" width="7" style="20" customWidth="1"/>
    <col min="9731" max="9731" width="10.5703125" style="20" customWidth="1"/>
    <col min="9732" max="9732" width="11.5703125" style="20" customWidth="1"/>
    <col min="9733" max="9733" width="14.85546875" style="20" customWidth="1"/>
    <col min="9734" max="9734" width="38.7109375" style="20" customWidth="1"/>
    <col min="9735" max="9735" width="11.7109375" style="20" customWidth="1"/>
    <col min="9736" max="9736" width="12.5703125" style="20" customWidth="1"/>
    <col min="9737" max="9737" width="20.5703125" style="20" customWidth="1"/>
    <col min="9738" max="9738" width="20.140625" style="20" customWidth="1"/>
    <col min="9739" max="9739" width="19.5703125" style="20" customWidth="1"/>
    <col min="9740" max="9740" width="10.5703125" style="20" customWidth="1"/>
    <col min="9741" max="9741" width="11" style="20" customWidth="1"/>
    <col min="9742" max="9742" width="9.140625" style="20" customWidth="1"/>
    <col min="9743" max="9746" width="6.85546875" style="20" customWidth="1"/>
    <col min="9747" max="9765" width="0" style="20" hidden="1" customWidth="1"/>
    <col min="9766" max="9984" width="11.42578125" style="20"/>
    <col min="9985" max="9985" width="4.5703125" style="20" customWidth="1"/>
    <col min="9986" max="9986" width="7" style="20" customWidth="1"/>
    <col min="9987" max="9987" width="10.5703125" style="20" customWidth="1"/>
    <col min="9988" max="9988" width="11.5703125" style="20" customWidth="1"/>
    <col min="9989" max="9989" width="14.85546875" style="20" customWidth="1"/>
    <col min="9990" max="9990" width="38.7109375" style="20" customWidth="1"/>
    <col min="9991" max="9991" width="11.7109375" style="20" customWidth="1"/>
    <col min="9992" max="9992" width="12.5703125" style="20" customWidth="1"/>
    <col min="9993" max="9993" width="20.5703125" style="20" customWidth="1"/>
    <col min="9994" max="9994" width="20.140625" style="20" customWidth="1"/>
    <col min="9995" max="9995" width="19.5703125" style="20" customWidth="1"/>
    <col min="9996" max="9996" width="10.5703125" style="20" customWidth="1"/>
    <col min="9997" max="9997" width="11" style="20" customWidth="1"/>
    <col min="9998" max="9998" width="9.140625" style="20" customWidth="1"/>
    <col min="9999" max="10002" width="6.85546875" style="20" customWidth="1"/>
    <col min="10003" max="10021" width="0" style="20" hidden="1" customWidth="1"/>
    <col min="10022" max="10240" width="11.42578125" style="20"/>
    <col min="10241" max="10241" width="4.5703125" style="20" customWidth="1"/>
    <col min="10242" max="10242" width="7" style="20" customWidth="1"/>
    <col min="10243" max="10243" width="10.5703125" style="20" customWidth="1"/>
    <col min="10244" max="10244" width="11.5703125" style="20" customWidth="1"/>
    <col min="10245" max="10245" width="14.85546875" style="20" customWidth="1"/>
    <col min="10246" max="10246" width="38.7109375" style="20" customWidth="1"/>
    <col min="10247" max="10247" width="11.7109375" style="20" customWidth="1"/>
    <col min="10248" max="10248" width="12.5703125" style="20" customWidth="1"/>
    <col min="10249" max="10249" width="20.5703125" style="20" customWidth="1"/>
    <col min="10250" max="10250" width="20.140625" style="20" customWidth="1"/>
    <col min="10251" max="10251" width="19.5703125" style="20" customWidth="1"/>
    <col min="10252" max="10252" width="10.5703125" style="20" customWidth="1"/>
    <col min="10253" max="10253" width="11" style="20" customWidth="1"/>
    <col min="10254" max="10254" width="9.140625" style="20" customWidth="1"/>
    <col min="10255" max="10258" width="6.85546875" style="20" customWidth="1"/>
    <col min="10259" max="10277" width="0" style="20" hidden="1" customWidth="1"/>
    <col min="10278" max="10496" width="11.42578125" style="20"/>
    <col min="10497" max="10497" width="4.5703125" style="20" customWidth="1"/>
    <col min="10498" max="10498" width="7" style="20" customWidth="1"/>
    <col min="10499" max="10499" width="10.5703125" style="20" customWidth="1"/>
    <col min="10500" max="10500" width="11.5703125" style="20" customWidth="1"/>
    <col min="10501" max="10501" width="14.85546875" style="20" customWidth="1"/>
    <col min="10502" max="10502" width="38.7109375" style="20" customWidth="1"/>
    <col min="10503" max="10503" width="11.7109375" style="20" customWidth="1"/>
    <col min="10504" max="10504" width="12.5703125" style="20" customWidth="1"/>
    <col min="10505" max="10505" width="20.5703125" style="20" customWidth="1"/>
    <col min="10506" max="10506" width="20.140625" style="20" customWidth="1"/>
    <col min="10507" max="10507" width="19.5703125" style="20" customWidth="1"/>
    <col min="10508" max="10508" width="10.5703125" style="20" customWidth="1"/>
    <col min="10509" max="10509" width="11" style="20" customWidth="1"/>
    <col min="10510" max="10510" width="9.140625" style="20" customWidth="1"/>
    <col min="10511" max="10514" width="6.85546875" style="20" customWidth="1"/>
    <col min="10515" max="10533" width="0" style="20" hidden="1" customWidth="1"/>
    <col min="10534" max="10752" width="11.42578125" style="20"/>
    <col min="10753" max="10753" width="4.5703125" style="20" customWidth="1"/>
    <col min="10754" max="10754" width="7" style="20" customWidth="1"/>
    <col min="10755" max="10755" width="10.5703125" style="20" customWidth="1"/>
    <col min="10756" max="10756" width="11.5703125" style="20" customWidth="1"/>
    <col min="10757" max="10757" width="14.85546875" style="20" customWidth="1"/>
    <col min="10758" max="10758" width="38.7109375" style="20" customWidth="1"/>
    <col min="10759" max="10759" width="11.7109375" style="20" customWidth="1"/>
    <col min="10760" max="10760" width="12.5703125" style="20" customWidth="1"/>
    <col min="10761" max="10761" width="20.5703125" style="20" customWidth="1"/>
    <col min="10762" max="10762" width="20.140625" style="20" customWidth="1"/>
    <col min="10763" max="10763" width="19.5703125" style="20" customWidth="1"/>
    <col min="10764" max="10764" width="10.5703125" style="20" customWidth="1"/>
    <col min="10765" max="10765" width="11" style="20" customWidth="1"/>
    <col min="10766" max="10766" width="9.140625" style="20" customWidth="1"/>
    <col min="10767" max="10770" width="6.85546875" style="20" customWidth="1"/>
    <col min="10771" max="10789" width="0" style="20" hidden="1" customWidth="1"/>
    <col min="10790" max="11008" width="11.42578125" style="20"/>
    <col min="11009" max="11009" width="4.5703125" style="20" customWidth="1"/>
    <col min="11010" max="11010" width="7" style="20" customWidth="1"/>
    <col min="11011" max="11011" width="10.5703125" style="20" customWidth="1"/>
    <col min="11012" max="11012" width="11.5703125" style="20" customWidth="1"/>
    <col min="11013" max="11013" width="14.85546875" style="20" customWidth="1"/>
    <col min="11014" max="11014" width="38.7109375" style="20" customWidth="1"/>
    <col min="11015" max="11015" width="11.7109375" style="20" customWidth="1"/>
    <col min="11016" max="11016" width="12.5703125" style="20" customWidth="1"/>
    <col min="11017" max="11017" width="20.5703125" style="20" customWidth="1"/>
    <col min="11018" max="11018" width="20.140625" style="20" customWidth="1"/>
    <col min="11019" max="11019" width="19.5703125" style="20" customWidth="1"/>
    <col min="11020" max="11020" width="10.5703125" style="20" customWidth="1"/>
    <col min="11021" max="11021" width="11" style="20" customWidth="1"/>
    <col min="11022" max="11022" width="9.140625" style="20" customWidth="1"/>
    <col min="11023" max="11026" width="6.85546875" style="20" customWidth="1"/>
    <col min="11027" max="11045" width="0" style="20" hidden="1" customWidth="1"/>
    <col min="11046" max="11264" width="11.42578125" style="20"/>
    <col min="11265" max="11265" width="4.5703125" style="20" customWidth="1"/>
    <col min="11266" max="11266" width="7" style="20" customWidth="1"/>
    <col min="11267" max="11267" width="10.5703125" style="20" customWidth="1"/>
    <col min="11268" max="11268" width="11.5703125" style="20" customWidth="1"/>
    <col min="11269" max="11269" width="14.85546875" style="20" customWidth="1"/>
    <col min="11270" max="11270" width="38.7109375" style="20" customWidth="1"/>
    <col min="11271" max="11271" width="11.7109375" style="20" customWidth="1"/>
    <col min="11272" max="11272" width="12.5703125" style="20" customWidth="1"/>
    <col min="11273" max="11273" width="20.5703125" style="20" customWidth="1"/>
    <col min="11274" max="11274" width="20.140625" style="20" customWidth="1"/>
    <col min="11275" max="11275" width="19.5703125" style="20" customWidth="1"/>
    <col min="11276" max="11276" width="10.5703125" style="20" customWidth="1"/>
    <col min="11277" max="11277" width="11" style="20" customWidth="1"/>
    <col min="11278" max="11278" width="9.140625" style="20" customWidth="1"/>
    <col min="11279" max="11282" width="6.85546875" style="20" customWidth="1"/>
    <col min="11283" max="11301" width="0" style="20" hidden="1" customWidth="1"/>
    <col min="11302" max="11520" width="11.42578125" style="20"/>
    <col min="11521" max="11521" width="4.5703125" style="20" customWidth="1"/>
    <col min="11522" max="11522" width="7" style="20" customWidth="1"/>
    <col min="11523" max="11523" width="10.5703125" style="20" customWidth="1"/>
    <col min="11524" max="11524" width="11.5703125" style="20" customWidth="1"/>
    <col min="11525" max="11525" width="14.85546875" style="20" customWidth="1"/>
    <col min="11526" max="11526" width="38.7109375" style="20" customWidth="1"/>
    <col min="11527" max="11527" width="11.7109375" style="20" customWidth="1"/>
    <col min="11528" max="11528" width="12.5703125" style="20" customWidth="1"/>
    <col min="11529" max="11529" width="20.5703125" style="20" customWidth="1"/>
    <col min="11530" max="11530" width="20.140625" style="20" customWidth="1"/>
    <col min="11531" max="11531" width="19.5703125" style="20" customWidth="1"/>
    <col min="11532" max="11532" width="10.5703125" style="20" customWidth="1"/>
    <col min="11533" max="11533" width="11" style="20" customWidth="1"/>
    <col min="11534" max="11534" width="9.140625" style="20" customWidth="1"/>
    <col min="11535" max="11538" width="6.85546875" style="20" customWidth="1"/>
    <col min="11539" max="11557" width="0" style="20" hidden="1" customWidth="1"/>
    <col min="11558" max="11776" width="11.42578125" style="20"/>
    <col min="11777" max="11777" width="4.5703125" style="20" customWidth="1"/>
    <col min="11778" max="11778" width="7" style="20" customWidth="1"/>
    <col min="11779" max="11779" width="10.5703125" style="20" customWidth="1"/>
    <col min="11780" max="11780" width="11.5703125" style="20" customWidth="1"/>
    <col min="11781" max="11781" width="14.85546875" style="20" customWidth="1"/>
    <col min="11782" max="11782" width="38.7109375" style="20" customWidth="1"/>
    <col min="11783" max="11783" width="11.7109375" style="20" customWidth="1"/>
    <col min="11784" max="11784" width="12.5703125" style="20" customWidth="1"/>
    <col min="11785" max="11785" width="20.5703125" style="20" customWidth="1"/>
    <col min="11786" max="11786" width="20.140625" style="20" customWidth="1"/>
    <col min="11787" max="11787" width="19.5703125" style="20" customWidth="1"/>
    <col min="11788" max="11788" width="10.5703125" style="20" customWidth="1"/>
    <col min="11789" max="11789" width="11" style="20" customWidth="1"/>
    <col min="11790" max="11790" width="9.140625" style="20" customWidth="1"/>
    <col min="11791" max="11794" width="6.85546875" style="20" customWidth="1"/>
    <col min="11795" max="11813" width="0" style="20" hidden="1" customWidth="1"/>
    <col min="11814" max="12032" width="11.42578125" style="20"/>
    <col min="12033" max="12033" width="4.5703125" style="20" customWidth="1"/>
    <col min="12034" max="12034" width="7" style="20" customWidth="1"/>
    <col min="12035" max="12035" width="10.5703125" style="20" customWidth="1"/>
    <col min="12036" max="12036" width="11.5703125" style="20" customWidth="1"/>
    <col min="12037" max="12037" width="14.85546875" style="20" customWidth="1"/>
    <col min="12038" max="12038" width="38.7109375" style="20" customWidth="1"/>
    <col min="12039" max="12039" width="11.7109375" style="20" customWidth="1"/>
    <col min="12040" max="12040" width="12.5703125" style="20" customWidth="1"/>
    <col min="12041" max="12041" width="20.5703125" style="20" customWidth="1"/>
    <col min="12042" max="12042" width="20.140625" style="20" customWidth="1"/>
    <col min="12043" max="12043" width="19.5703125" style="20" customWidth="1"/>
    <col min="12044" max="12044" width="10.5703125" style="20" customWidth="1"/>
    <col min="12045" max="12045" width="11" style="20" customWidth="1"/>
    <col min="12046" max="12046" width="9.140625" style="20" customWidth="1"/>
    <col min="12047" max="12050" width="6.85546875" style="20" customWidth="1"/>
    <col min="12051" max="12069" width="0" style="20" hidden="1" customWidth="1"/>
    <col min="12070" max="12288" width="11.42578125" style="20"/>
    <col min="12289" max="12289" width="4.5703125" style="20" customWidth="1"/>
    <col min="12290" max="12290" width="7" style="20" customWidth="1"/>
    <col min="12291" max="12291" width="10.5703125" style="20" customWidth="1"/>
    <col min="12292" max="12292" width="11.5703125" style="20" customWidth="1"/>
    <col min="12293" max="12293" width="14.85546875" style="20" customWidth="1"/>
    <col min="12294" max="12294" width="38.7109375" style="20" customWidth="1"/>
    <col min="12295" max="12295" width="11.7109375" style="20" customWidth="1"/>
    <col min="12296" max="12296" width="12.5703125" style="20" customWidth="1"/>
    <col min="12297" max="12297" width="20.5703125" style="20" customWidth="1"/>
    <col min="12298" max="12298" width="20.140625" style="20" customWidth="1"/>
    <col min="12299" max="12299" width="19.5703125" style="20" customWidth="1"/>
    <col min="12300" max="12300" width="10.5703125" style="20" customWidth="1"/>
    <col min="12301" max="12301" width="11" style="20" customWidth="1"/>
    <col min="12302" max="12302" width="9.140625" style="20" customWidth="1"/>
    <col min="12303" max="12306" width="6.85546875" style="20" customWidth="1"/>
    <col min="12307" max="12325" width="0" style="20" hidden="1" customWidth="1"/>
    <col min="12326" max="12544" width="11.42578125" style="20"/>
    <col min="12545" max="12545" width="4.5703125" style="20" customWidth="1"/>
    <col min="12546" max="12546" width="7" style="20" customWidth="1"/>
    <col min="12547" max="12547" width="10.5703125" style="20" customWidth="1"/>
    <col min="12548" max="12548" width="11.5703125" style="20" customWidth="1"/>
    <col min="12549" max="12549" width="14.85546875" style="20" customWidth="1"/>
    <col min="12550" max="12550" width="38.7109375" style="20" customWidth="1"/>
    <col min="12551" max="12551" width="11.7109375" style="20" customWidth="1"/>
    <col min="12552" max="12552" width="12.5703125" style="20" customWidth="1"/>
    <col min="12553" max="12553" width="20.5703125" style="20" customWidth="1"/>
    <col min="12554" max="12554" width="20.140625" style="20" customWidth="1"/>
    <col min="12555" max="12555" width="19.5703125" style="20" customWidth="1"/>
    <col min="12556" max="12556" width="10.5703125" style="20" customWidth="1"/>
    <col min="12557" max="12557" width="11" style="20" customWidth="1"/>
    <col min="12558" max="12558" width="9.140625" style="20" customWidth="1"/>
    <col min="12559" max="12562" width="6.85546875" style="20" customWidth="1"/>
    <col min="12563" max="12581" width="0" style="20" hidden="1" customWidth="1"/>
    <col min="12582" max="12800" width="11.42578125" style="20"/>
    <col min="12801" max="12801" width="4.5703125" style="20" customWidth="1"/>
    <col min="12802" max="12802" width="7" style="20" customWidth="1"/>
    <col min="12803" max="12803" width="10.5703125" style="20" customWidth="1"/>
    <col min="12804" max="12804" width="11.5703125" style="20" customWidth="1"/>
    <col min="12805" max="12805" width="14.85546875" style="20" customWidth="1"/>
    <col min="12806" max="12806" width="38.7109375" style="20" customWidth="1"/>
    <col min="12807" max="12807" width="11.7109375" style="20" customWidth="1"/>
    <col min="12808" max="12808" width="12.5703125" style="20" customWidth="1"/>
    <col min="12809" max="12809" width="20.5703125" style="20" customWidth="1"/>
    <col min="12810" max="12810" width="20.140625" style="20" customWidth="1"/>
    <col min="12811" max="12811" width="19.5703125" style="20" customWidth="1"/>
    <col min="12812" max="12812" width="10.5703125" style="20" customWidth="1"/>
    <col min="12813" max="12813" width="11" style="20" customWidth="1"/>
    <col min="12814" max="12814" width="9.140625" style="20" customWidth="1"/>
    <col min="12815" max="12818" width="6.85546875" style="20" customWidth="1"/>
    <col min="12819" max="12837" width="0" style="20" hidden="1" customWidth="1"/>
    <col min="12838" max="13056" width="11.42578125" style="20"/>
    <col min="13057" max="13057" width="4.5703125" style="20" customWidth="1"/>
    <col min="13058" max="13058" width="7" style="20" customWidth="1"/>
    <col min="13059" max="13059" width="10.5703125" style="20" customWidth="1"/>
    <col min="13060" max="13060" width="11.5703125" style="20" customWidth="1"/>
    <col min="13061" max="13061" width="14.85546875" style="20" customWidth="1"/>
    <col min="13062" max="13062" width="38.7109375" style="20" customWidth="1"/>
    <col min="13063" max="13063" width="11.7109375" style="20" customWidth="1"/>
    <col min="13064" max="13064" width="12.5703125" style="20" customWidth="1"/>
    <col min="13065" max="13065" width="20.5703125" style="20" customWidth="1"/>
    <col min="13066" max="13066" width="20.140625" style="20" customWidth="1"/>
    <col min="13067" max="13067" width="19.5703125" style="20" customWidth="1"/>
    <col min="13068" max="13068" width="10.5703125" style="20" customWidth="1"/>
    <col min="13069" max="13069" width="11" style="20" customWidth="1"/>
    <col min="13070" max="13070" width="9.140625" style="20" customWidth="1"/>
    <col min="13071" max="13074" width="6.85546875" style="20" customWidth="1"/>
    <col min="13075" max="13093" width="0" style="20" hidden="1" customWidth="1"/>
    <col min="13094" max="13312" width="11.42578125" style="20"/>
    <col min="13313" max="13313" width="4.5703125" style="20" customWidth="1"/>
    <col min="13314" max="13314" width="7" style="20" customWidth="1"/>
    <col min="13315" max="13315" width="10.5703125" style="20" customWidth="1"/>
    <col min="13316" max="13316" width="11.5703125" style="20" customWidth="1"/>
    <col min="13317" max="13317" width="14.85546875" style="20" customWidth="1"/>
    <col min="13318" max="13318" width="38.7109375" style="20" customWidth="1"/>
    <col min="13319" max="13319" width="11.7109375" style="20" customWidth="1"/>
    <col min="13320" max="13320" width="12.5703125" style="20" customWidth="1"/>
    <col min="13321" max="13321" width="20.5703125" style="20" customWidth="1"/>
    <col min="13322" max="13322" width="20.140625" style="20" customWidth="1"/>
    <col min="13323" max="13323" width="19.5703125" style="20" customWidth="1"/>
    <col min="13324" max="13324" width="10.5703125" style="20" customWidth="1"/>
    <col min="13325" max="13325" width="11" style="20" customWidth="1"/>
    <col min="13326" max="13326" width="9.140625" style="20" customWidth="1"/>
    <col min="13327" max="13330" width="6.85546875" style="20" customWidth="1"/>
    <col min="13331" max="13349" width="0" style="20" hidden="1" customWidth="1"/>
    <col min="13350" max="13568" width="11.42578125" style="20"/>
    <col min="13569" max="13569" width="4.5703125" style="20" customWidth="1"/>
    <col min="13570" max="13570" width="7" style="20" customWidth="1"/>
    <col min="13571" max="13571" width="10.5703125" style="20" customWidth="1"/>
    <col min="13572" max="13572" width="11.5703125" style="20" customWidth="1"/>
    <col min="13573" max="13573" width="14.85546875" style="20" customWidth="1"/>
    <col min="13574" max="13574" width="38.7109375" style="20" customWidth="1"/>
    <col min="13575" max="13575" width="11.7109375" style="20" customWidth="1"/>
    <col min="13576" max="13576" width="12.5703125" style="20" customWidth="1"/>
    <col min="13577" max="13577" width="20.5703125" style="20" customWidth="1"/>
    <col min="13578" max="13578" width="20.140625" style="20" customWidth="1"/>
    <col min="13579" max="13579" width="19.5703125" style="20" customWidth="1"/>
    <col min="13580" max="13580" width="10.5703125" style="20" customWidth="1"/>
    <col min="13581" max="13581" width="11" style="20" customWidth="1"/>
    <col min="13582" max="13582" width="9.140625" style="20" customWidth="1"/>
    <col min="13583" max="13586" width="6.85546875" style="20" customWidth="1"/>
    <col min="13587" max="13605" width="0" style="20" hidden="1" customWidth="1"/>
    <col min="13606" max="13824" width="11.42578125" style="20"/>
    <col min="13825" max="13825" width="4.5703125" style="20" customWidth="1"/>
    <col min="13826" max="13826" width="7" style="20" customWidth="1"/>
    <col min="13827" max="13827" width="10.5703125" style="20" customWidth="1"/>
    <col min="13828" max="13828" width="11.5703125" style="20" customWidth="1"/>
    <col min="13829" max="13829" width="14.85546875" style="20" customWidth="1"/>
    <col min="13830" max="13830" width="38.7109375" style="20" customWidth="1"/>
    <col min="13831" max="13831" width="11.7109375" style="20" customWidth="1"/>
    <col min="13832" max="13832" width="12.5703125" style="20" customWidth="1"/>
    <col min="13833" max="13833" width="20.5703125" style="20" customWidth="1"/>
    <col min="13834" max="13834" width="20.140625" style="20" customWidth="1"/>
    <col min="13835" max="13835" width="19.5703125" style="20" customWidth="1"/>
    <col min="13836" max="13836" width="10.5703125" style="20" customWidth="1"/>
    <col min="13837" max="13837" width="11" style="20" customWidth="1"/>
    <col min="13838" max="13838" width="9.140625" style="20" customWidth="1"/>
    <col min="13839" max="13842" width="6.85546875" style="20" customWidth="1"/>
    <col min="13843" max="13861" width="0" style="20" hidden="1" customWidth="1"/>
    <col min="13862" max="14080" width="11.42578125" style="20"/>
    <col min="14081" max="14081" width="4.5703125" style="20" customWidth="1"/>
    <col min="14082" max="14082" width="7" style="20" customWidth="1"/>
    <col min="14083" max="14083" width="10.5703125" style="20" customWidth="1"/>
    <col min="14084" max="14084" width="11.5703125" style="20" customWidth="1"/>
    <col min="14085" max="14085" width="14.85546875" style="20" customWidth="1"/>
    <col min="14086" max="14086" width="38.7109375" style="20" customWidth="1"/>
    <col min="14087" max="14087" width="11.7109375" style="20" customWidth="1"/>
    <col min="14088" max="14088" width="12.5703125" style="20" customWidth="1"/>
    <col min="14089" max="14089" width="20.5703125" style="20" customWidth="1"/>
    <col min="14090" max="14090" width="20.140625" style="20" customWidth="1"/>
    <col min="14091" max="14091" width="19.5703125" style="20" customWidth="1"/>
    <col min="14092" max="14092" width="10.5703125" style="20" customWidth="1"/>
    <col min="14093" max="14093" width="11" style="20" customWidth="1"/>
    <col min="14094" max="14094" width="9.140625" style="20" customWidth="1"/>
    <col min="14095" max="14098" width="6.85546875" style="20" customWidth="1"/>
    <col min="14099" max="14117" width="0" style="20" hidden="1" customWidth="1"/>
    <col min="14118" max="14336" width="11.42578125" style="20"/>
    <col min="14337" max="14337" width="4.5703125" style="20" customWidth="1"/>
    <col min="14338" max="14338" width="7" style="20" customWidth="1"/>
    <col min="14339" max="14339" width="10.5703125" style="20" customWidth="1"/>
    <col min="14340" max="14340" width="11.5703125" style="20" customWidth="1"/>
    <col min="14341" max="14341" width="14.85546875" style="20" customWidth="1"/>
    <col min="14342" max="14342" width="38.7109375" style="20" customWidth="1"/>
    <col min="14343" max="14343" width="11.7109375" style="20" customWidth="1"/>
    <col min="14344" max="14344" width="12.5703125" style="20" customWidth="1"/>
    <col min="14345" max="14345" width="20.5703125" style="20" customWidth="1"/>
    <col min="14346" max="14346" width="20.140625" style="20" customWidth="1"/>
    <col min="14347" max="14347" width="19.5703125" style="20" customWidth="1"/>
    <col min="14348" max="14348" width="10.5703125" style="20" customWidth="1"/>
    <col min="14349" max="14349" width="11" style="20" customWidth="1"/>
    <col min="14350" max="14350" width="9.140625" style="20" customWidth="1"/>
    <col min="14351" max="14354" width="6.85546875" style="20" customWidth="1"/>
    <col min="14355" max="14373" width="0" style="20" hidden="1" customWidth="1"/>
    <col min="14374" max="14592" width="11.42578125" style="20"/>
    <col min="14593" max="14593" width="4.5703125" style="20" customWidth="1"/>
    <col min="14594" max="14594" width="7" style="20" customWidth="1"/>
    <col min="14595" max="14595" width="10.5703125" style="20" customWidth="1"/>
    <col min="14596" max="14596" width="11.5703125" style="20" customWidth="1"/>
    <col min="14597" max="14597" width="14.85546875" style="20" customWidth="1"/>
    <col min="14598" max="14598" width="38.7109375" style="20" customWidth="1"/>
    <col min="14599" max="14599" width="11.7109375" style="20" customWidth="1"/>
    <col min="14600" max="14600" width="12.5703125" style="20" customWidth="1"/>
    <col min="14601" max="14601" width="20.5703125" style="20" customWidth="1"/>
    <col min="14602" max="14602" width="20.140625" style="20" customWidth="1"/>
    <col min="14603" max="14603" width="19.5703125" style="20" customWidth="1"/>
    <col min="14604" max="14604" width="10.5703125" style="20" customWidth="1"/>
    <col min="14605" max="14605" width="11" style="20" customWidth="1"/>
    <col min="14606" max="14606" width="9.140625" style="20" customWidth="1"/>
    <col min="14607" max="14610" width="6.85546875" style="20" customWidth="1"/>
    <col min="14611" max="14629" width="0" style="20" hidden="1" customWidth="1"/>
    <col min="14630" max="14848" width="11.42578125" style="20"/>
    <col min="14849" max="14849" width="4.5703125" style="20" customWidth="1"/>
    <col min="14850" max="14850" width="7" style="20" customWidth="1"/>
    <col min="14851" max="14851" width="10.5703125" style="20" customWidth="1"/>
    <col min="14852" max="14852" width="11.5703125" style="20" customWidth="1"/>
    <col min="14853" max="14853" width="14.85546875" style="20" customWidth="1"/>
    <col min="14854" max="14854" width="38.7109375" style="20" customWidth="1"/>
    <col min="14855" max="14855" width="11.7109375" style="20" customWidth="1"/>
    <col min="14856" max="14856" width="12.5703125" style="20" customWidth="1"/>
    <col min="14857" max="14857" width="20.5703125" style="20" customWidth="1"/>
    <col min="14858" max="14858" width="20.140625" style="20" customWidth="1"/>
    <col min="14859" max="14859" width="19.5703125" style="20" customWidth="1"/>
    <col min="14860" max="14860" width="10.5703125" style="20" customWidth="1"/>
    <col min="14861" max="14861" width="11" style="20" customWidth="1"/>
    <col min="14862" max="14862" width="9.140625" style="20" customWidth="1"/>
    <col min="14863" max="14866" width="6.85546875" style="20" customWidth="1"/>
    <col min="14867" max="14885" width="0" style="20" hidden="1" customWidth="1"/>
    <col min="14886" max="15104" width="11.42578125" style="20"/>
    <col min="15105" max="15105" width="4.5703125" style="20" customWidth="1"/>
    <col min="15106" max="15106" width="7" style="20" customWidth="1"/>
    <col min="15107" max="15107" width="10.5703125" style="20" customWidth="1"/>
    <col min="15108" max="15108" width="11.5703125" style="20" customWidth="1"/>
    <col min="15109" max="15109" width="14.85546875" style="20" customWidth="1"/>
    <col min="15110" max="15110" width="38.7109375" style="20" customWidth="1"/>
    <col min="15111" max="15111" width="11.7109375" style="20" customWidth="1"/>
    <col min="15112" max="15112" width="12.5703125" style="20" customWidth="1"/>
    <col min="15113" max="15113" width="20.5703125" style="20" customWidth="1"/>
    <col min="15114" max="15114" width="20.140625" style="20" customWidth="1"/>
    <col min="15115" max="15115" width="19.5703125" style="20" customWidth="1"/>
    <col min="15116" max="15116" width="10.5703125" style="20" customWidth="1"/>
    <col min="15117" max="15117" width="11" style="20" customWidth="1"/>
    <col min="15118" max="15118" width="9.140625" style="20" customWidth="1"/>
    <col min="15119" max="15122" width="6.85546875" style="20" customWidth="1"/>
    <col min="15123" max="15141" width="0" style="20" hidden="1" customWidth="1"/>
    <col min="15142" max="15360" width="11.42578125" style="20"/>
    <col min="15361" max="15361" width="4.5703125" style="20" customWidth="1"/>
    <col min="15362" max="15362" width="7" style="20" customWidth="1"/>
    <col min="15363" max="15363" width="10.5703125" style="20" customWidth="1"/>
    <col min="15364" max="15364" width="11.5703125" style="20" customWidth="1"/>
    <col min="15365" max="15365" width="14.85546875" style="20" customWidth="1"/>
    <col min="15366" max="15366" width="38.7109375" style="20" customWidth="1"/>
    <col min="15367" max="15367" width="11.7109375" style="20" customWidth="1"/>
    <col min="15368" max="15368" width="12.5703125" style="20" customWidth="1"/>
    <col min="15369" max="15369" width="20.5703125" style="20" customWidth="1"/>
    <col min="15370" max="15370" width="20.140625" style="20" customWidth="1"/>
    <col min="15371" max="15371" width="19.5703125" style="20" customWidth="1"/>
    <col min="15372" max="15372" width="10.5703125" style="20" customWidth="1"/>
    <col min="15373" max="15373" width="11" style="20" customWidth="1"/>
    <col min="15374" max="15374" width="9.140625" style="20" customWidth="1"/>
    <col min="15375" max="15378" width="6.85546875" style="20" customWidth="1"/>
    <col min="15379" max="15397" width="0" style="20" hidden="1" customWidth="1"/>
    <col min="15398" max="15616" width="11.42578125" style="20"/>
    <col min="15617" max="15617" width="4.5703125" style="20" customWidth="1"/>
    <col min="15618" max="15618" width="7" style="20" customWidth="1"/>
    <col min="15619" max="15619" width="10.5703125" style="20" customWidth="1"/>
    <col min="15620" max="15620" width="11.5703125" style="20" customWidth="1"/>
    <col min="15621" max="15621" width="14.85546875" style="20" customWidth="1"/>
    <col min="15622" max="15622" width="38.7109375" style="20" customWidth="1"/>
    <col min="15623" max="15623" width="11.7109375" style="20" customWidth="1"/>
    <col min="15624" max="15624" width="12.5703125" style="20" customWidth="1"/>
    <col min="15625" max="15625" width="20.5703125" style="20" customWidth="1"/>
    <col min="15626" max="15626" width="20.140625" style="20" customWidth="1"/>
    <col min="15627" max="15627" width="19.5703125" style="20" customWidth="1"/>
    <col min="15628" max="15628" width="10.5703125" style="20" customWidth="1"/>
    <col min="15629" max="15629" width="11" style="20" customWidth="1"/>
    <col min="15630" max="15630" width="9.140625" style="20" customWidth="1"/>
    <col min="15631" max="15634" width="6.85546875" style="20" customWidth="1"/>
    <col min="15635" max="15653" width="0" style="20" hidden="1" customWidth="1"/>
    <col min="15654" max="15872" width="11.42578125" style="20"/>
    <col min="15873" max="15873" width="4.5703125" style="20" customWidth="1"/>
    <col min="15874" max="15874" width="7" style="20" customWidth="1"/>
    <col min="15875" max="15875" width="10.5703125" style="20" customWidth="1"/>
    <col min="15876" max="15876" width="11.5703125" style="20" customWidth="1"/>
    <col min="15877" max="15877" width="14.85546875" style="20" customWidth="1"/>
    <col min="15878" max="15878" width="38.7109375" style="20" customWidth="1"/>
    <col min="15879" max="15879" width="11.7109375" style="20" customWidth="1"/>
    <col min="15880" max="15880" width="12.5703125" style="20" customWidth="1"/>
    <col min="15881" max="15881" width="20.5703125" style="20" customWidth="1"/>
    <col min="15882" max="15882" width="20.140625" style="20" customWidth="1"/>
    <col min="15883" max="15883" width="19.5703125" style="20" customWidth="1"/>
    <col min="15884" max="15884" width="10.5703125" style="20" customWidth="1"/>
    <col min="15885" max="15885" width="11" style="20" customWidth="1"/>
    <col min="15886" max="15886" width="9.140625" style="20" customWidth="1"/>
    <col min="15887" max="15890" width="6.85546875" style="20" customWidth="1"/>
    <col min="15891" max="15909" width="0" style="20" hidden="1" customWidth="1"/>
    <col min="15910" max="16128" width="11.42578125" style="20"/>
    <col min="16129" max="16129" width="4.5703125" style="20" customWidth="1"/>
    <col min="16130" max="16130" width="7" style="20" customWidth="1"/>
    <col min="16131" max="16131" width="10.5703125" style="20" customWidth="1"/>
    <col min="16132" max="16132" width="11.5703125" style="20" customWidth="1"/>
    <col min="16133" max="16133" width="14.85546875" style="20" customWidth="1"/>
    <col min="16134" max="16134" width="38.7109375" style="20" customWidth="1"/>
    <col min="16135" max="16135" width="11.7109375" style="20" customWidth="1"/>
    <col min="16136" max="16136" width="12.5703125" style="20" customWidth="1"/>
    <col min="16137" max="16137" width="20.5703125" style="20" customWidth="1"/>
    <col min="16138" max="16138" width="20.140625" style="20" customWidth="1"/>
    <col min="16139" max="16139" width="19.5703125" style="20" customWidth="1"/>
    <col min="16140" max="16140" width="10.5703125" style="20" customWidth="1"/>
    <col min="16141" max="16141" width="11" style="20" customWidth="1"/>
    <col min="16142" max="16142" width="9.140625" style="20" customWidth="1"/>
    <col min="16143" max="16146" width="6.85546875" style="20" customWidth="1"/>
    <col min="16147" max="16165" width="0" style="20" hidden="1" customWidth="1"/>
    <col min="16166" max="16384" width="11.42578125" style="20"/>
  </cols>
  <sheetData>
    <row r="1" spans="1:57" ht="25.5" customHeight="1" x14ac:dyDescent="0.2">
      <c r="A1" s="220"/>
      <c r="B1" s="220"/>
      <c r="C1" s="220"/>
      <c r="D1" s="221" t="s">
        <v>106</v>
      </c>
      <c r="E1" s="222"/>
      <c r="F1" s="222"/>
      <c r="G1" s="222"/>
      <c r="H1" s="222"/>
      <c r="I1" s="222"/>
      <c r="J1" s="222"/>
      <c r="K1" s="222"/>
      <c r="L1" s="222"/>
      <c r="M1" s="223"/>
      <c r="N1" s="230" t="s">
        <v>102</v>
      </c>
      <c r="O1" s="231"/>
      <c r="P1" s="231"/>
      <c r="Q1" s="231"/>
      <c r="R1" s="232"/>
      <c r="S1" s="43"/>
      <c r="T1" s="43"/>
      <c r="U1" s="43"/>
      <c r="V1" s="43"/>
      <c r="W1" s="43"/>
      <c r="X1" s="43"/>
      <c r="Y1" s="43"/>
      <c r="Z1" s="43"/>
      <c r="AA1" s="43"/>
      <c r="AB1" s="43"/>
      <c r="AC1" s="43"/>
      <c r="AD1" s="43"/>
      <c r="AE1" s="43"/>
      <c r="AF1" s="44"/>
      <c r="AG1" s="45" t="s">
        <v>87</v>
      </c>
    </row>
    <row r="2" spans="1:57" ht="30.75" customHeight="1" x14ac:dyDescent="0.2">
      <c r="A2" s="220"/>
      <c r="B2" s="220"/>
      <c r="C2" s="220"/>
      <c r="D2" s="224"/>
      <c r="E2" s="225"/>
      <c r="F2" s="225"/>
      <c r="G2" s="225"/>
      <c r="H2" s="225"/>
      <c r="I2" s="225"/>
      <c r="J2" s="225"/>
      <c r="K2" s="225"/>
      <c r="L2" s="225"/>
      <c r="M2" s="226"/>
      <c r="N2" s="230" t="s">
        <v>107</v>
      </c>
      <c r="O2" s="231"/>
      <c r="P2" s="231"/>
      <c r="Q2" s="231"/>
      <c r="R2" s="232"/>
      <c r="S2" s="46"/>
      <c r="T2" s="46"/>
      <c r="U2" s="46"/>
      <c r="V2" s="46"/>
      <c r="W2" s="46"/>
      <c r="X2" s="46"/>
      <c r="Y2" s="46"/>
      <c r="Z2" s="46"/>
      <c r="AA2" s="46"/>
      <c r="AB2" s="46"/>
      <c r="AC2" s="46"/>
      <c r="AD2" s="46"/>
      <c r="AE2" s="46"/>
      <c r="AF2" s="47"/>
      <c r="AG2" s="45" t="s">
        <v>88</v>
      </c>
    </row>
    <row r="3" spans="1:57" ht="21" customHeight="1" x14ac:dyDescent="0.2">
      <c r="A3" s="220"/>
      <c r="B3" s="220"/>
      <c r="C3" s="220"/>
      <c r="D3" s="227"/>
      <c r="E3" s="228"/>
      <c r="F3" s="228"/>
      <c r="G3" s="228"/>
      <c r="H3" s="228"/>
      <c r="I3" s="228"/>
      <c r="J3" s="228"/>
      <c r="K3" s="228"/>
      <c r="L3" s="228"/>
      <c r="M3" s="229"/>
      <c r="N3" s="230" t="s">
        <v>25</v>
      </c>
      <c r="O3" s="231"/>
      <c r="P3" s="231"/>
      <c r="Q3" s="231"/>
      <c r="R3" s="232"/>
      <c r="S3" s="48"/>
      <c r="T3" s="48"/>
      <c r="U3" s="48"/>
      <c r="V3" s="48"/>
      <c r="W3" s="48"/>
      <c r="X3" s="48"/>
      <c r="Y3" s="48"/>
      <c r="Z3" s="48"/>
      <c r="AA3" s="48"/>
      <c r="AB3" s="48"/>
      <c r="AC3" s="48"/>
      <c r="AD3" s="48"/>
      <c r="AE3" s="48"/>
      <c r="AF3" s="49"/>
      <c r="AG3" s="45" t="s">
        <v>25</v>
      </c>
    </row>
    <row r="4" spans="1:57" s="39" customFormat="1" ht="25.5" customHeight="1" x14ac:dyDescent="0.2">
      <c r="A4" s="219" t="s">
        <v>105</v>
      </c>
      <c r="B4" s="219"/>
      <c r="C4" s="219"/>
      <c r="D4" s="219"/>
      <c r="E4" s="219"/>
      <c r="F4" s="219"/>
      <c r="G4" s="219"/>
      <c r="H4" s="219"/>
      <c r="I4" s="219"/>
      <c r="J4" s="219"/>
      <c r="K4" s="219"/>
      <c r="L4" s="219"/>
      <c r="M4" s="29"/>
      <c r="N4" s="50"/>
      <c r="O4" s="29"/>
      <c r="P4" s="29"/>
      <c r="Q4" s="29"/>
      <c r="R4" s="29"/>
      <c r="S4" s="40"/>
      <c r="T4" s="40"/>
      <c r="U4" s="40"/>
      <c r="V4" s="40"/>
      <c r="W4" s="40"/>
      <c r="X4" s="40"/>
      <c r="Y4" s="40"/>
      <c r="Z4" s="40"/>
      <c r="AA4" s="40"/>
      <c r="AB4" s="40"/>
      <c r="AC4" s="40"/>
      <c r="AD4" s="40"/>
      <c r="AE4" s="40"/>
      <c r="AI4" s="69" t="s">
        <v>35</v>
      </c>
    </row>
    <row r="5" spans="1:57" s="39" customFormat="1" ht="26.25" customHeight="1" x14ac:dyDescent="0.2">
      <c r="A5" s="202" t="s">
        <v>92</v>
      </c>
      <c r="B5" s="202"/>
      <c r="C5" s="202"/>
      <c r="D5" s="202"/>
      <c r="E5" s="202"/>
      <c r="F5" s="202"/>
      <c r="G5" s="202"/>
      <c r="H5" s="202"/>
      <c r="I5" s="202"/>
      <c r="J5" s="202"/>
      <c r="K5" s="202"/>
      <c r="L5" s="202"/>
      <c r="M5" s="28"/>
      <c r="N5" s="51"/>
      <c r="O5" s="28"/>
      <c r="P5" s="28"/>
      <c r="Q5" s="28"/>
      <c r="R5" s="28"/>
      <c r="S5" s="28"/>
      <c r="T5" s="28"/>
      <c r="U5" s="28"/>
      <c r="V5" s="28"/>
      <c r="W5" s="28"/>
      <c r="X5" s="28"/>
      <c r="Y5" s="28"/>
      <c r="Z5" s="28"/>
      <c r="AA5" s="28"/>
      <c r="AB5" s="28"/>
      <c r="AC5" s="28"/>
      <c r="AD5" s="28"/>
      <c r="AE5" s="28"/>
      <c r="AF5" s="28"/>
      <c r="AG5" s="28"/>
      <c r="AI5" s="69" t="s">
        <v>36</v>
      </c>
    </row>
    <row r="6" spans="1:57" s="39" customFormat="1" ht="18.75" customHeight="1" x14ac:dyDescent="0.2">
      <c r="A6" s="203" t="s">
        <v>17</v>
      </c>
      <c r="B6" s="204"/>
      <c r="C6" s="204"/>
      <c r="D6" s="204"/>
      <c r="E6" s="204"/>
      <c r="F6" s="204"/>
      <c r="G6" s="204"/>
      <c r="H6" s="204"/>
      <c r="I6" s="204"/>
      <c r="J6" s="204"/>
      <c r="K6" s="204"/>
      <c r="L6" s="204"/>
      <c r="M6" s="204"/>
      <c r="N6" s="204"/>
      <c r="O6" s="204"/>
      <c r="P6" s="204"/>
      <c r="Q6" s="204"/>
      <c r="R6" s="204"/>
      <c r="S6" s="205" t="s">
        <v>18</v>
      </c>
      <c r="T6" s="206"/>
      <c r="U6" s="206"/>
      <c r="V6" s="206"/>
      <c r="W6" s="206"/>
      <c r="X6" s="206"/>
      <c r="Y6" s="206"/>
      <c r="Z6" s="206"/>
      <c r="AA6" s="206"/>
      <c r="AB6" s="206"/>
      <c r="AC6" s="206"/>
      <c r="AD6" s="206"/>
      <c r="AE6" s="206"/>
      <c r="AF6" s="206"/>
      <c r="AG6" s="207"/>
      <c r="AI6" s="69" t="s">
        <v>37</v>
      </c>
    </row>
    <row r="7" spans="1:57" s="26" customFormat="1" ht="39" customHeight="1" x14ac:dyDescent="0.2">
      <c r="A7" s="208" t="s">
        <v>38</v>
      </c>
      <c r="B7" s="209" t="s">
        <v>34</v>
      </c>
      <c r="C7" s="210"/>
      <c r="D7" s="211" t="s">
        <v>14</v>
      </c>
      <c r="E7" s="211"/>
      <c r="F7" s="211"/>
      <c r="G7" s="211"/>
      <c r="H7" s="211" t="s">
        <v>24</v>
      </c>
      <c r="I7" s="211"/>
      <c r="J7" s="211"/>
      <c r="K7" s="211"/>
      <c r="L7" s="211"/>
      <c r="M7" s="212" t="s">
        <v>20</v>
      </c>
      <c r="N7" s="212"/>
      <c r="O7" s="212"/>
      <c r="P7" s="212"/>
      <c r="Q7" s="212"/>
      <c r="R7" s="212"/>
      <c r="S7" s="213" t="s">
        <v>42</v>
      </c>
      <c r="T7" s="213"/>
      <c r="U7" s="213"/>
      <c r="V7" s="213"/>
      <c r="W7" s="213"/>
      <c r="X7" s="213"/>
      <c r="Y7" s="213"/>
      <c r="Z7" s="213"/>
      <c r="AA7" s="213"/>
      <c r="AB7" s="213"/>
      <c r="AC7" s="213"/>
      <c r="AD7" s="213"/>
      <c r="AE7" s="214"/>
      <c r="AF7" s="215" t="s">
        <v>23</v>
      </c>
      <c r="AG7" s="215"/>
    </row>
    <row r="8" spans="1:57" s="26" customFormat="1" ht="36.75" customHeight="1" x14ac:dyDescent="0.2">
      <c r="A8" s="208"/>
      <c r="B8" s="217" t="s">
        <v>39</v>
      </c>
      <c r="C8" s="217" t="s">
        <v>40</v>
      </c>
      <c r="D8" s="218" t="s">
        <v>41</v>
      </c>
      <c r="E8" s="218" t="s">
        <v>90</v>
      </c>
      <c r="F8" s="218" t="s">
        <v>93</v>
      </c>
      <c r="G8" s="201" t="s">
        <v>46</v>
      </c>
      <c r="H8" s="188" t="s">
        <v>47</v>
      </c>
      <c r="I8" s="188" t="s">
        <v>48</v>
      </c>
      <c r="J8" s="188" t="s">
        <v>49</v>
      </c>
      <c r="K8" s="188" t="s">
        <v>50</v>
      </c>
      <c r="L8" s="188" t="s">
        <v>51</v>
      </c>
      <c r="M8" s="216" t="s">
        <v>52</v>
      </c>
      <c r="N8" s="196" t="s">
        <v>53</v>
      </c>
      <c r="O8" s="197" t="s">
        <v>54</v>
      </c>
      <c r="P8" s="197"/>
      <c r="Q8" s="197"/>
      <c r="R8" s="197"/>
      <c r="S8" s="198" t="s">
        <v>30</v>
      </c>
      <c r="T8" s="198"/>
      <c r="U8" s="199"/>
      <c r="V8" s="200" t="s">
        <v>31</v>
      </c>
      <c r="W8" s="198"/>
      <c r="X8" s="199"/>
      <c r="Y8" s="200" t="s">
        <v>32</v>
      </c>
      <c r="Z8" s="198"/>
      <c r="AA8" s="199"/>
      <c r="AB8" s="200" t="s">
        <v>33</v>
      </c>
      <c r="AC8" s="198"/>
      <c r="AD8" s="199"/>
      <c r="AE8" s="189" t="s">
        <v>43</v>
      </c>
      <c r="AF8" s="191" t="s">
        <v>44</v>
      </c>
      <c r="AG8" s="191" t="s">
        <v>45</v>
      </c>
      <c r="AI8" s="193" t="s">
        <v>19</v>
      </c>
      <c r="AJ8" s="194"/>
      <c r="AK8" s="195"/>
    </row>
    <row r="9" spans="1:57" s="27" customFormat="1" ht="25.5" customHeight="1" x14ac:dyDescent="0.2">
      <c r="A9" s="208"/>
      <c r="B9" s="217"/>
      <c r="C9" s="217"/>
      <c r="D9" s="218"/>
      <c r="E9" s="218"/>
      <c r="F9" s="218"/>
      <c r="G9" s="201"/>
      <c r="H9" s="188"/>
      <c r="I9" s="188"/>
      <c r="J9" s="188"/>
      <c r="K9" s="188"/>
      <c r="L9" s="188"/>
      <c r="M9" s="216"/>
      <c r="N9" s="196"/>
      <c r="O9" s="69" t="s">
        <v>26</v>
      </c>
      <c r="P9" s="69" t="s">
        <v>27</v>
      </c>
      <c r="Q9" s="69" t="s">
        <v>28</v>
      </c>
      <c r="R9" s="69" t="s">
        <v>29</v>
      </c>
      <c r="S9" s="166" t="s">
        <v>21</v>
      </c>
      <c r="T9" s="70" t="s">
        <v>91</v>
      </c>
      <c r="U9" s="71" t="s">
        <v>22</v>
      </c>
      <c r="V9" s="70" t="s">
        <v>21</v>
      </c>
      <c r="W9" s="70" t="s">
        <v>91</v>
      </c>
      <c r="X9" s="71" t="s">
        <v>22</v>
      </c>
      <c r="Y9" s="70" t="s">
        <v>21</v>
      </c>
      <c r="Z9" s="70" t="s">
        <v>91</v>
      </c>
      <c r="AA9" s="71" t="s">
        <v>22</v>
      </c>
      <c r="AB9" s="70" t="s">
        <v>21</v>
      </c>
      <c r="AC9" s="70" t="s">
        <v>91</v>
      </c>
      <c r="AD9" s="71" t="s">
        <v>22</v>
      </c>
      <c r="AE9" s="190"/>
      <c r="AF9" s="192"/>
      <c r="AG9" s="192"/>
      <c r="AI9" s="52" t="s">
        <v>0</v>
      </c>
      <c r="AJ9" s="62" t="s">
        <v>15</v>
      </c>
      <c r="AK9" s="61" t="s">
        <v>16</v>
      </c>
    </row>
    <row r="10" spans="1:57" s="27" customFormat="1" ht="76.5" customHeight="1" x14ac:dyDescent="0.2">
      <c r="A10" s="30">
        <v>1</v>
      </c>
      <c r="B10" s="30">
        <v>3</v>
      </c>
      <c r="C10" s="30">
        <v>3.1</v>
      </c>
      <c r="D10" s="30" t="s">
        <v>73</v>
      </c>
      <c r="E10" s="30" t="s">
        <v>74</v>
      </c>
      <c r="F10" s="31" t="s">
        <v>108</v>
      </c>
      <c r="G10" s="41">
        <v>43646</v>
      </c>
      <c r="H10" s="30" t="s">
        <v>36</v>
      </c>
      <c r="I10" s="31" t="s">
        <v>109</v>
      </c>
      <c r="J10" s="31" t="s">
        <v>110</v>
      </c>
      <c r="K10" s="135" t="s">
        <v>111</v>
      </c>
      <c r="L10" s="30" t="s">
        <v>61</v>
      </c>
      <c r="M10" s="146">
        <v>1</v>
      </c>
      <c r="N10" s="108">
        <v>1</v>
      </c>
      <c r="O10" s="72"/>
      <c r="P10" s="72">
        <v>1</v>
      </c>
      <c r="Q10" s="72" t="s">
        <v>66</v>
      </c>
      <c r="R10" s="72" t="s">
        <v>66</v>
      </c>
      <c r="S10" s="73"/>
      <c r="T10" s="73"/>
      <c r="U10" s="74"/>
      <c r="V10" s="75"/>
      <c r="W10" s="75"/>
      <c r="X10" s="74"/>
      <c r="Y10" s="75"/>
      <c r="Z10" s="75"/>
      <c r="AA10" s="74"/>
      <c r="AB10" s="75"/>
      <c r="AC10" s="75"/>
      <c r="AD10" s="74"/>
      <c r="AE10" s="76"/>
      <c r="AF10" s="53" t="str">
        <f>IF(AE10&lt;80%,"MÍNIMO",IF(AE10&gt;=80%,IF(AE10&lt;90%,"ACEPTABLE",IF(AE10&gt;=90%,"SATISFACTORIO"))))</f>
        <v>MÍNIMO</v>
      </c>
      <c r="AG10" s="77"/>
      <c r="AI10" s="54" t="s">
        <v>65</v>
      </c>
      <c r="AJ10" s="55" t="s">
        <v>94</v>
      </c>
      <c r="AK10" s="55" t="s">
        <v>95</v>
      </c>
    </row>
    <row r="11" spans="1:57" s="27" customFormat="1" ht="63.75" x14ac:dyDescent="0.2">
      <c r="A11" s="30">
        <v>2</v>
      </c>
      <c r="B11" s="30">
        <v>3</v>
      </c>
      <c r="C11" s="30" t="s">
        <v>56</v>
      </c>
      <c r="D11" s="30" t="s">
        <v>73</v>
      </c>
      <c r="E11" s="30" t="s">
        <v>74</v>
      </c>
      <c r="F11" s="31" t="s">
        <v>131</v>
      </c>
      <c r="G11" s="41">
        <v>43829</v>
      </c>
      <c r="H11" s="30" t="s">
        <v>35</v>
      </c>
      <c r="I11" s="31" t="s">
        <v>315</v>
      </c>
      <c r="J11" s="31" t="s">
        <v>314</v>
      </c>
      <c r="K11" s="167" t="s">
        <v>316</v>
      </c>
      <c r="L11" s="30" t="s">
        <v>61</v>
      </c>
      <c r="M11" s="146"/>
      <c r="N11" s="108">
        <v>1</v>
      </c>
      <c r="O11" s="68">
        <v>0.17</v>
      </c>
      <c r="P11" s="68">
        <v>0.33</v>
      </c>
      <c r="Q11" s="68">
        <v>0.17</v>
      </c>
      <c r="R11" s="68">
        <v>0.33</v>
      </c>
      <c r="S11" s="73"/>
      <c r="T11" s="73"/>
      <c r="U11" s="74"/>
      <c r="V11" s="75"/>
      <c r="W11" s="75"/>
      <c r="X11" s="74"/>
      <c r="Y11" s="75"/>
      <c r="Z11" s="75"/>
      <c r="AA11" s="74"/>
      <c r="AB11" s="75"/>
      <c r="AC11" s="75"/>
      <c r="AD11" s="74"/>
      <c r="AE11" s="76"/>
      <c r="AF11" s="53"/>
      <c r="AG11" s="77"/>
      <c r="AI11" s="54"/>
      <c r="AJ11" s="55"/>
      <c r="AK11" s="55"/>
    </row>
    <row r="12" spans="1:57" s="38" customFormat="1" ht="126.75" customHeight="1" x14ac:dyDescent="0.2">
      <c r="A12" s="30">
        <v>3</v>
      </c>
      <c r="B12" s="30">
        <v>3</v>
      </c>
      <c r="C12" s="30" t="s">
        <v>56</v>
      </c>
      <c r="D12" s="30" t="s">
        <v>73</v>
      </c>
      <c r="E12" s="30" t="s">
        <v>74</v>
      </c>
      <c r="F12" s="31" t="s">
        <v>112</v>
      </c>
      <c r="G12" s="41">
        <v>43738</v>
      </c>
      <c r="H12" s="30" t="s">
        <v>35</v>
      </c>
      <c r="I12" s="31" t="s">
        <v>113</v>
      </c>
      <c r="J12" s="31" t="s">
        <v>114</v>
      </c>
      <c r="K12" s="167" t="s">
        <v>115</v>
      </c>
      <c r="L12" s="30" t="s">
        <v>61</v>
      </c>
      <c r="M12" s="146"/>
      <c r="N12" s="108">
        <v>1</v>
      </c>
      <c r="O12" s="68">
        <v>0.25</v>
      </c>
      <c r="P12" s="68">
        <v>0.5</v>
      </c>
      <c r="Q12" s="68">
        <v>0.25</v>
      </c>
      <c r="R12" s="68"/>
      <c r="S12" s="78"/>
      <c r="T12" s="78"/>
      <c r="U12" s="79"/>
      <c r="V12" s="78"/>
      <c r="W12" s="78"/>
      <c r="X12" s="79"/>
      <c r="Y12" s="78"/>
      <c r="Z12" s="78"/>
      <c r="AA12" s="79"/>
      <c r="AB12" s="78"/>
      <c r="AC12" s="78"/>
      <c r="AD12" s="79"/>
      <c r="AE12" s="56"/>
      <c r="AF12" s="53" t="str">
        <f>IF(AE12=0%,"MÍNIMO",IF(AE12=100%,"SATISFACTORIO"))</f>
        <v>MÍNIMO</v>
      </c>
      <c r="AG12" s="57"/>
      <c r="AH12" s="34"/>
      <c r="AI12" s="54">
        <f>0%</f>
        <v>0</v>
      </c>
      <c r="AJ12" s="55" t="s">
        <v>59</v>
      </c>
      <c r="AK12" s="54">
        <f>100%</f>
        <v>1</v>
      </c>
      <c r="AL12" s="37"/>
      <c r="AM12" s="37"/>
      <c r="AN12" s="37"/>
      <c r="AO12" s="37"/>
      <c r="AP12" s="37"/>
      <c r="AQ12" s="37"/>
      <c r="AR12" s="37"/>
      <c r="AS12" s="37"/>
      <c r="AT12" s="37"/>
      <c r="AU12" s="37"/>
      <c r="AV12" s="37"/>
      <c r="AW12" s="37"/>
      <c r="AX12" s="37"/>
      <c r="AY12" s="37"/>
      <c r="AZ12" s="37"/>
      <c r="BA12" s="37"/>
      <c r="BB12" s="37"/>
      <c r="BC12" s="37"/>
      <c r="BD12" s="37"/>
      <c r="BE12" s="37"/>
    </row>
    <row r="13" spans="1:57" s="35" customFormat="1" ht="66.75" customHeight="1" x14ac:dyDescent="0.2">
      <c r="A13" s="30">
        <v>4</v>
      </c>
      <c r="B13" s="118">
        <v>2</v>
      </c>
      <c r="C13" s="118" t="s">
        <v>276</v>
      </c>
      <c r="D13" s="118" t="s">
        <v>242</v>
      </c>
      <c r="E13" s="121" t="s">
        <v>243</v>
      </c>
      <c r="F13" s="119" t="s">
        <v>277</v>
      </c>
      <c r="G13" s="120">
        <v>43830</v>
      </c>
      <c r="H13" s="118" t="s">
        <v>35</v>
      </c>
      <c r="I13" s="31" t="s">
        <v>244</v>
      </c>
      <c r="J13" s="119" t="s">
        <v>245</v>
      </c>
      <c r="K13" s="167" t="s">
        <v>246</v>
      </c>
      <c r="L13" s="118" t="s">
        <v>61</v>
      </c>
      <c r="M13" s="123">
        <v>1.06</v>
      </c>
      <c r="N13" s="125">
        <v>1</v>
      </c>
      <c r="O13" s="122">
        <v>0.1</v>
      </c>
      <c r="P13" s="122">
        <v>0.4</v>
      </c>
      <c r="Q13" s="122">
        <v>0.2</v>
      </c>
      <c r="R13" s="122">
        <v>0.3</v>
      </c>
      <c r="S13" s="63"/>
      <c r="T13" s="63"/>
      <c r="U13" s="80"/>
      <c r="V13" s="63"/>
      <c r="W13" s="63"/>
      <c r="X13" s="80"/>
      <c r="Y13" s="63"/>
      <c r="Z13" s="63"/>
      <c r="AA13" s="80"/>
      <c r="AB13" s="63"/>
      <c r="AC13" s="63"/>
      <c r="AD13" s="80"/>
      <c r="AE13" s="81"/>
      <c r="AF13" s="64"/>
      <c r="AG13" s="64"/>
      <c r="AI13" s="63"/>
      <c r="AJ13" s="63"/>
      <c r="AK13" s="63"/>
    </row>
    <row r="14" spans="1:57" s="19" customFormat="1" ht="129" customHeight="1" x14ac:dyDescent="0.2">
      <c r="A14" s="30">
        <v>5</v>
      </c>
      <c r="B14" s="118">
        <v>2</v>
      </c>
      <c r="C14" s="118" t="s">
        <v>62</v>
      </c>
      <c r="D14" s="118" t="s">
        <v>242</v>
      </c>
      <c r="E14" s="121" t="s">
        <v>243</v>
      </c>
      <c r="F14" s="119" t="s">
        <v>278</v>
      </c>
      <c r="G14" s="120">
        <v>43830</v>
      </c>
      <c r="H14" s="118" t="s">
        <v>35</v>
      </c>
      <c r="I14" s="31" t="s">
        <v>249</v>
      </c>
      <c r="J14" s="119" t="s">
        <v>250</v>
      </c>
      <c r="K14" s="167" t="s">
        <v>251</v>
      </c>
      <c r="L14" s="117" t="s">
        <v>61</v>
      </c>
      <c r="M14" s="123">
        <v>1.2</v>
      </c>
      <c r="N14" s="125">
        <v>1</v>
      </c>
      <c r="O14" s="122">
        <v>0.1</v>
      </c>
      <c r="P14" s="122">
        <v>0.4</v>
      </c>
      <c r="Q14" s="122">
        <v>0.2</v>
      </c>
      <c r="R14" s="122">
        <v>0.3</v>
      </c>
      <c r="S14" s="23"/>
      <c r="T14" s="23"/>
      <c r="U14" s="23"/>
      <c r="V14" s="23"/>
      <c r="W14" s="23"/>
      <c r="X14" s="23"/>
      <c r="Y14" s="82"/>
      <c r="Z14" s="23"/>
      <c r="AA14" s="23"/>
      <c r="AB14" s="23"/>
      <c r="AC14" s="23"/>
      <c r="AD14" s="23"/>
      <c r="AE14" s="23"/>
      <c r="AF14" s="22"/>
      <c r="AG14" s="22"/>
    </row>
    <row r="15" spans="1:57" s="19" customFormat="1" ht="89.25" customHeight="1" x14ac:dyDescent="0.2">
      <c r="A15" s="30">
        <v>6</v>
      </c>
      <c r="B15" s="118">
        <v>2</v>
      </c>
      <c r="C15" s="118" t="s">
        <v>62</v>
      </c>
      <c r="D15" s="118" t="s">
        <v>242</v>
      </c>
      <c r="E15" s="121" t="s">
        <v>247</v>
      </c>
      <c r="F15" s="115" t="s">
        <v>252</v>
      </c>
      <c r="G15" s="120">
        <v>43830</v>
      </c>
      <c r="H15" s="118" t="s">
        <v>35</v>
      </c>
      <c r="I15" s="31" t="s">
        <v>253</v>
      </c>
      <c r="J15" s="119" t="s">
        <v>254</v>
      </c>
      <c r="K15" s="167" t="s">
        <v>255</v>
      </c>
      <c r="L15" s="117" t="s">
        <v>61</v>
      </c>
      <c r="M15" s="123"/>
      <c r="N15" s="125">
        <v>1</v>
      </c>
      <c r="O15" s="117" t="s">
        <v>233</v>
      </c>
      <c r="P15" s="122">
        <v>0.33300000000000002</v>
      </c>
      <c r="Q15" s="122">
        <v>0.33300000000000002</v>
      </c>
      <c r="R15" s="122">
        <v>0.34</v>
      </c>
      <c r="S15" s="23"/>
      <c r="T15" s="23"/>
      <c r="U15" s="23"/>
      <c r="V15" s="23"/>
      <c r="W15" s="23"/>
      <c r="X15" s="23"/>
      <c r="Y15" s="23"/>
      <c r="Z15" s="23"/>
      <c r="AA15" s="23"/>
      <c r="AB15" s="23"/>
      <c r="AC15" s="23"/>
      <c r="AD15" s="23"/>
      <c r="AE15" s="23"/>
      <c r="AF15" s="22"/>
      <c r="AG15" s="22"/>
    </row>
    <row r="16" spans="1:57" s="19" customFormat="1" ht="90.75" customHeight="1" x14ac:dyDescent="0.2">
      <c r="A16" s="30">
        <v>7</v>
      </c>
      <c r="B16" s="118">
        <v>2</v>
      </c>
      <c r="C16" s="118" t="s">
        <v>62</v>
      </c>
      <c r="D16" s="118" t="s">
        <v>242</v>
      </c>
      <c r="E16" s="121" t="s">
        <v>247</v>
      </c>
      <c r="F16" s="115" t="s">
        <v>256</v>
      </c>
      <c r="G16" s="120">
        <v>43830</v>
      </c>
      <c r="H16" s="118" t="s">
        <v>35</v>
      </c>
      <c r="I16" s="31" t="s">
        <v>257</v>
      </c>
      <c r="J16" s="115" t="s">
        <v>258</v>
      </c>
      <c r="K16" s="167" t="s">
        <v>259</v>
      </c>
      <c r="L16" s="117" t="s">
        <v>61</v>
      </c>
      <c r="M16" s="123" t="s">
        <v>233</v>
      </c>
      <c r="N16" s="125">
        <v>1</v>
      </c>
      <c r="O16" s="117" t="s">
        <v>233</v>
      </c>
      <c r="P16" s="122">
        <v>0.33300000000000002</v>
      </c>
      <c r="Q16" s="122">
        <v>0.33300000000000002</v>
      </c>
      <c r="R16" s="122">
        <v>0.34</v>
      </c>
      <c r="S16" s="23"/>
      <c r="T16" s="23"/>
      <c r="U16" s="23"/>
      <c r="V16" s="23"/>
      <c r="W16" s="23"/>
      <c r="X16" s="23"/>
      <c r="Y16" s="23"/>
      <c r="Z16" s="23"/>
      <c r="AA16" s="23"/>
      <c r="AB16" s="23"/>
      <c r="AC16" s="23"/>
      <c r="AD16" s="23"/>
      <c r="AE16" s="23"/>
      <c r="AF16" s="22"/>
      <c r="AG16" s="22"/>
    </row>
    <row r="17" spans="1:33" s="19" customFormat="1" ht="61.5" customHeight="1" x14ac:dyDescent="0.2">
      <c r="A17" s="30">
        <v>8</v>
      </c>
      <c r="B17" s="121">
        <v>2</v>
      </c>
      <c r="C17" s="121" t="s">
        <v>60</v>
      </c>
      <c r="D17" s="118" t="s">
        <v>242</v>
      </c>
      <c r="E17" s="121" t="s">
        <v>260</v>
      </c>
      <c r="F17" s="115" t="s">
        <v>261</v>
      </c>
      <c r="G17" s="120">
        <v>43830</v>
      </c>
      <c r="H17" s="118" t="s">
        <v>64</v>
      </c>
      <c r="I17" s="31" t="s">
        <v>262</v>
      </c>
      <c r="J17" s="115" t="s">
        <v>263</v>
      </c>
      <c r="K17" s="167" t="s">
        <v>264</v>
      </c>
      <c r="L17" s="117" t="s">
        <v>61</v>
      </c>
      <c r="M17" s="123">
        <v>1</v>
      </c>
      <c r="N17" s="125">
        <v>1</v>
      </c>
      <c r="O17" s="122">
        <v>0.17</v>
      </c>
      <c r="P17" s="122">
        <v>0.33</v>
      </c>
      <c r="Q17" s="122">
        <v>0.17</v>
      </c>
      <c r="R17" s="122">
        <v>0.33</v>
      </c>
      <c r="S17" s="23"/>
      <c r="T17" s="23"/>
      <c r="U17" s="23"/>
      <c r="V17" s="23"/>
      <c r="W17" s="23"/>
      <c r="X17" s="23"/>
      <c r="Y17" s="23"/>
      <c r="Z17" s="23"/>
      <c r="AA17" s="23"/>
      <c r="AB17" s="23"/>
      <c r="AC17" s="23"/>
      <c r="AD17" s="23"/>
      <c r="AE17" s="23"/>
      <c r="AF17" s="22"/>
      <c r="AG17" s="22"/>
    </row>
    <row r="18" spans="1:33" s="19" customFormat="1" ht="75.75" customHeight="1" x14ac:dyDescent="0.2">
      <c r="A18" s="30">
        <v>9</v>
      </c>
      <c r="B18" s="121">
        <v>2</v>
      </c>
      <c r="C18" s="121" t="s">
        <v>60</v>
      </c>
      <c r="D18" s="118" t="s">
        <v>242</v>
      </c>
      <c r="E18" s="121" t="s">
        <v>260</v>
      </c>
      <c r="F18" s="115" t="s">
        <v>265</v>
      </c>
      <c r="G18" s="120">
        <v>43830</v>
      </c>
      <c r="H18" s="118" t="s">
        <v>36</v>
      </c>
      <c r="I18" s="31" t="s">
        <v>266</v>
      </c>
      <c r="J18" s="115" t="s">
        <v>267</v>
      </c>
      <c r="K18" s="167" t="s">
        <v>317</v>
      </c>
      <c r="L18" s="117" t="s">
        <v>61</v>
      </c>
      <c r="M18" s="123">
        <v>1.25</v>
      </c>
      <c r="N18" s="156">
        <v>1</v>
      </c>
      <c r="O18" s="122" t="s">
        <v>233</v>
      </c>
      <c r="P18" s="122" t="s">
        <v>233</v>
      </c>
      <c r="Q18" s="122" t="s">
        <v>233</v>
      </c>
      <c r="R18" s="124">
        <v>1</v>
      </c>
      <c r="S18" s="23"/>
      <c r="T18" s="23"/>
      <c r="U18" s="23"/>
      <c r="V18" s="23"/>
      <c r="W18" s="23"/>
      <c r="X18" s="23"/>
      <c r="Y18" s="23"/>
      <c r="Z18" s="23"/>
      <c r="AA18" s="23"/>
      <c r="AB18" s="23"/>
      <c r="AC18" s="23"/>
      <c r="AD18" s="23"/>
      <c r="AE18" s="23"/>
      <c r="AF18" s="22"/>
      <c r="AG18" s="22"/>
    </row>
    <row r="19" spans="1:33" s="19" customFormat="1" ht="91.5" customHeight="1" x14ac:dyDescent="0.2">
      <c r="A19" s="30">
        <v>10</v>
      </c>
      <c r="B19" s="121">
        <v>2</v>
      </c>
      <c r="C19" s="121" t="s">
        <v>60</v>
      </c>
      <c r="D19" s="118" t="s">
        <v>242</v>
      </c>
      <c r="E19" s="121" t="s">
        <v>268</v>
      </c>
      <c r="F19" s="115" t="s">
        <v>269</v>
      </c>
      <c r="G19" s="120" t="s">
        <v>248</v>
      </c>
      <c r="H19" s="118" t="s">
        <v>36</v>
      </c>
      <c r="I19" s="31" t="s">
        <v>270</v>
      </c>
      <c r="J19" s="119" t="s">
        <v>354</v>
      </c>
      <c r="K19" s="167" t="s">
        <v>271</v>
      </c>
      <c r="L19" s="118" t="s">
        <v>61</v>
      </c>
      <c r="M19" s="123"/>
      <c r="N19" s="125">
        <v>1</v>
      </c>
      <c r="O19" s="122" t="s">
        <v>205</v>
      </c>
      <c r="P19" s="124">
        <v>1</v>
      </c>
      <c r="Q19" s="122" t="s">
        <v>205</v>
      </c>
      <c r="R19" s="68" t="s">
        <v>233</v>
      </c>
      <c r="S19" s="23"/>
      <c r="T19" s="23"/>
      <c r="U19" s="23"/>
      <c r="V19" s="23"/>
      <c r="W19" s="23"/>
      <c r="X19" s="23"/>
      <c r="Y19" s="23"/>
      <c r="Z19" s="23"/>
      <c r="AA19" s="23"/>
      <c r="AB19" s="23"/>
      <c r="AC19" s="23"/>
      <c r="AD19" s="23"/>
      <c r="AE19" s="23"/>
      <c r="AF19" s="22"/>
      <c r="AG19" s="22"/>
    </row>
    <row r="20" spans="1:33" s="19" customFormat="1" ht="101.25" customHeight="1" x14ac:dyDescent="0.2">
      <c r="A20" s="30">
        <v>11</v>
      </c>
      <c r="B20" s="118">
        <v>2</v>
      </c>
      <c r="C20" s="118" t="s">
        <v>63</v>
      </c>
      <c r="D20" s="118" t="s">
        <v>242</v>
      </c>
      <c r="E20" s="121" t="s">
        <v>260</v>
      </c>
      <c r="F20" s="119" t="s">
        <v>272</v>
      </c>
      <c r="G20" s="120">
        <v>43830</v>
      </c>
      <c r="H20" s="118" t="s">
        <v>35</v>
      </c>
      <c r="I20" s="31" t="s">
        <v>273</v>
      </c>
      <c r="J20" s="132" t="s">
        <v>274</v>
      </c>
      <c r="K20" s="167" t="s">
        <v>275</v>
      </c>
      <c r="L20" s="118" t="s">
        <v>61</v>
      </c>
      <c r="M20" s="123"/>
      <c r="N20" s="156">
        <v>1</v>
      </c>
      <c r="O20" s="122"/>
      <c r="P20" s="122">
        <v>0.5</v>
      </c>
      <c r="Q20" s="122"/>
      <c r="R20" s="124">
        <v>0.5</v>
      </c>
      <c r="S20" s="23"/>
      <c r="T20" s="23"/>
      <c r="U20" s="23"/>
      <c r="V20" s="23"/>
      <c r="W20" s="23"/>
      <c r="X20" s="23"/>
      <c r="Y20" s="23"/>
      <c r="Z20" s="23"/>
      <c r="AA20" s="23"/>
      <c r="AB20" s="23"/>
      <c r="AC20" s="23"/>
      <c r="AD20" s="23"/>
      <c r="AE20" s="23"/>
      <c r="AF20" s="22"/>
      <c r="AG20" s="22"/>
    </row>
    <row r="21" spans="1:33" s="19" customFormat="1" ht="101.25" customHeight="1" x14ac:dyDescent="0.2">
      <c r="A21" s="30">
        <v>12</v>
      </c>
      <c r="B21" s="30">
        <v>1</v>
      </c>
      <c r="C21" s="30">
        <v>1.4</v>
      </c>
      <c r="D21" s="30" t="s">
        <v>185</v>
      </c>
      <c r="E21" s="30" t="s">
        <v>362</v>
      </c>
      <c r="F21" s="182" t="s">
        <v>363</v>
      </c>
      <c r="G21" s="183">
        <v>43830</v>
      </c>
      <c r="H21" s="183" t="s">
        <v>35</v>
      </c>
      <c r="I21" s="182" t="s">
        <v>364</v>
      </c>
      <c r="J21" s="182" t="s">
        <v>365</v>
      </c>
      <c r="K21" s="182" t="s">
        <v>366</v>
      </c>
      <c r="L21" s="33" t="s">
        <v>61</v>
      </c>
      <c r="M21" s="184">
        <v>1</v>
      </c>
      <c r="N21" s="187">
        <v>1</v>
      </c>
      <c r="O21" s="185">
        <v>0.04</v>
      </c>
      <c r="P21" s="185">
        <v>0.22</v>
      </c>
      <c r="Q21" s="185">
        <v>0.3</v>
      </c>
      <c r="R21" s="186">
        <v>0.44</v>
      </c>
      <c r="S21" s="23"/>
      <c r="T21" s="23"/>
      <c r="U21" s="23"/>
      <c r="V21" s="23"/>
      <c r="W21" s="23"/>
      <c r="X21" s="23"/>
      <c r="Y21" s="23"/>
      <c r="Z21" s="23"/>
      <c r="AA21" s="23"/>
      <c r="AB21" s="23"/>
      <c r="AC21" s="23"/>
      <c r="AD21" s="23"/>
      <c r="AE21" s="23"/>
      <c r="AF21" s="22"/>
      <c r="AG21" s="22"/>
    </row>
    <row r="22" spans="1:33" s="67" customFormat="1" ht="74.25" customHeight="1" x14ac:dyDescent="0.2">
      <c r="A22" s="30">
        <v>13</v>
      </c>
      <c r="B22" s="30">
        <v>1</v>
      </c>
      <c r="C22" s="30" t="s">
        <v>71</v>
      </c>
      <c r="D22" s="30" t="s">
        <v>185</v>
      </c>
      <c r="E22" s="30" t="s">
        <v>186</v>
      </c>
      <c r="F22" s="32" t="s">
        <v>187</v>
      </c>
      <c r="G22" s="116">
        <v>43555</v>
      </c>
      <c r="H22" s="101" t="s">
        <v>35</v>
      </c>
      <c r="I22" s="31" t="s">
        <v>188</v>
      </c>
      <c r="J22" s="32" t="s">
        <v>189</v>
      </c>
      <c r="K22" s="167" t="s">
        <v>355</v>
      </c>
      <c r="L22" s="33" t="s">
        <v>61</v>
      </c>
      <c r="M22" s="123">
        <v>1</v>
      </c>
      <c r="N22" s="109">
        <v>1</v>
      </c>
      <c r="O22" s="58">
        <v>1</v>
      </c>
      <c r="P22" s="58" t="s">
        <v>66</v>
      </c>
      <c r="Q22" s="58" t="s">
        <v>66</v>
      </c>
      <c r="R22" s="58" t="s">
        <v>66</v>
      </c>
      <c r="S22" s="65"/>
      <c r="T22" s="65"/>
      <c r="U22" s="65"/>
      <c r="V22" s="65"/>
      <c r="W22" s="83"/>
      <c r="X22" s="65"/>
      <c r="Y22" s="65"/>
      <c r="Z22" s="65"/>
      <c r="AA22" s="65"/>
      <c r="AB22" s="65"/>
      <c r="AC22" s="65"/>
      <c r="AD22" s="65"/>
      <c r="AE22" s="65"/>
      <c r="AF22" s="66"/>
      <c r="AG22" s="66"/>
    </row>
    <row r="23" spans="1:33" s="19" customFormat="1" ht="81" customHeight="1" x14ac:dyDescent="0.2">
      <c r="A23" s="30">
        <v>14</v>
      </c>
      <c r="B23" s="30">
        <v>1</v>
      </c>
      <c r="C23" s="30" t="s">
        <v>71</v>
      </c>
      <c r="D23" s="30" t="s">
        <v>185</v>
      </c>
      <c r="E23" s="30" t="s">
        <v>190</v>
      </c>
      <c r="F23" s="32" t="s">
        <v>191</v>
      </c>
      <c r="G23" s="116">
        <v>43812</v>
      </c>
      <c r="H23" s="101" t="s">
        <v>35</v>
      </c>
      <c r="I23" s="31" t="s">
        <v>192</v>
      </c>
      <c r="J23" s="32" t="s">
        <v>193</v>
      </c>
      <c r="K23" s="167" t="s">
        <v>194</v>
      </c>
      <c r="L23" s="33" t="s">
        <v>61</v>
      </c>
      <c r="M23" s="123">
        <v>1</v>
      </c>
      <c r="N23" s="125">
        <v>1</v>
      </c>
      <c r="O23" s="122" t="s">
        <v>66</v>
      </c>
      <c r="P23" s="122" t="s">
        <v>66</v>
      </c>
      <c r="Q23" s="122" t="s">
        <v>66</v>
      </c>
      <c r="R23" s="122">
        <v>1</v>
      </c>
      <c r="S23" s="23"/>
      <c r="T23" s="23"/>
      <c r="U23" s="23"/>
      <c r="V23" s="23"/>
      <c r="W23" s="84"/>
      <c r="X23" s="23"/>
      <c r="Y23" s="23"/>
      <c r="Z23" s="23"/>
      <c r="AA23" s="23"/>
      <c r="AB23" s="23"/>
      <c r="AC23" s="23"/>
      <c r="AD23" s="23"/>
      <c r="AE23" s="23"/>
      <c r="AF23" s="22"/>
      <c r="AG23" s="22"/>
    </row>
    <row r="24" spans="1:33" s="19" customFormat="1" ht="55.5" customHeight="1" x14ac:dyDescent="0.2">
      <c r="A24" s="30">
        <v>15</v>
      </c>
      <c r="B24" s="30">
        <v>1</v>
      </c>
      <c r="C24" s="30" t="s">
        <v>72</v>
      </c>
      <c r="D24" s="30" t="s">
        <v>185</v>
      </c>
      <c r="E24" s="30" t="s">
        <v>195</v>
      </c>
      <c r="F24" s="32" t="s">
        <v>196</v>
      </c>
      <c r="G24" s="116">
        <v>43827</v>
      </c>
      <c r="H24" s="101" t="s">
        <v>35</v>
      </c>
      <c r="I24" s="31" t="s">
        <v>197</v>
      </c>
      <c r="J24" s="32" t="s">
        <v>198</v>
      </c>
      <c r="K24" s="167" t="s">
        <v>199</v>
      </c>
      <c r="L24" s="33" t="s">
        <v>61</v>
      </c>
      <c r="M24" s="123">
        <v>1</v>
      </c>
      <c r="N24" s="109">
        <v>1</v>
      </c>
      <c r="O24" s="126" t="s">
        <v>66</v>
      </c>
      <c r="P24" s="126" t="s">
        <v>66</v>
      </c>
      <c r="Q24" s="126" t="s">
        <v>66</v>
      </c>
      <c r="R24" s="114">
        <v>1</v>
      </c>
      <c r="S24" s="23"/>
      <c r="T24" s="23"/>
      <c r="U24" s="23"/>
      <c r="V24" s="23"/>
      <c r="W24" s="23"/>
      <c r="X24" s="23"/>
      <c r="Y24" s="23"/>
      <c r="Z24" s="23"/>
      <c r="AA24" s="23"/>
      <c r="AB24" s="23"/>
      <c r="AC24" s="23"/>
      <c r="AD24" s="23"/>
      <c r="AE24" s="23"/>
      <c r="AF24" s="22"/>
      <c r="AG24" s="22"/>
    </row>
    <row r="25" spans="1:33" s="19" customFormat="1" ht="86.25" customHeight="1" x14ac:dyDescent="0.2">
      <c r="A25" s="30">
        <v>16</v>
      </c>
      <c r="B25" s="30">
        <v>1</v>
      </c>
      <c r="C25" s="30" t="s">
        <v>75</v>
      </c>
      <c r="D25" s="30" t="s">
        <v>132</v>
      </c>
      <c r="E25" s="30" t="s">
        <v>133</v>
      </c>
      <c r="F25" s="32" t="s">
        <v>134</v>
      </c>
      <c r="G25" s="90">
        <v>43830</v>
      </c>
      <c r="H25" s="91" t="s">
        <v>35</v>
      </c>
      <c r="I25" s="31" t="s">
        <v>135</v>
      </c>
      <c r="J25" s="92" t="s">
        <v>136</v>
      </c>
      <c r="K25" s="167" t="s">
        <v>318</v>
      </c>
      <c r="L25" s="30" t="s">
        <v>61</v>
      </c>
      <c r="M25" s="147">
        <v>0.98</v>
      </c>
      <c r="N25" s="109">
        <v>1</v>
      </c>
      <c r="O25" s="58"/>
      <c r="P25" s="58"/>
      <c r="Q25" s="58"/>
      <c r="R25" s="58">
        <v>1</v>
      </c>
      <c r="S25" s="23"/>
      <c r="T25" s="23"/>
      <c r="U25" s="23"/>
      <c r="V25" s="23"/>
      <c r="W25" s="23"/>
      <c r="X25" s="23"/>
      <c r="Y25" s="23"/>
      <c r="Z25" s="23"/>
      <c r="AA25" s="23"/>
      <c r="AB25" s="23"/>
      <c r="AC25" s="23"/>
      <c r="AD25" s="23"/>
      <c r="AE25" s="23"/>
    </row>
    <row r="26" spans="1:33" s="19" customFormat="1" ht="140.25" x14ac:dyDescent="0.2">
      <c r="A26" s="30">
        <v>17</v>
      </c>
      <c r="B26" s="30">
        <v>1</v>
      </c>
      <c r="C26" s="30" t="s">
        <v>75</v>
      </c>
      <c r="D26" s="30" t="s">
        <v>132</v>
      </c>
      <c r="E26" s="30" t="s">
        <v>137</v>
      </c>
      <c r="F26" s="32" t="s">
        <v>319</v>
      </c>
      <c r="G26" s="90">
        <v>43830</v>
      </c>
      <c r="H26" s="91" t="s">
        <v>35</v>
      </c>
      <c r="I26" s="31" t="s">
        <v>138</v>
      </c>
      <c r="J26" s="92" t="s">
        <v>139</v>
      </c>
      <c r="K26" s="167" t="s">
        <v>140</v>
      </c>
      <c r="L26" s="30" t="s">
        <v>61</v>
      </c>
      <c r="M26" s="147">
        <v>1</v>
      </c>
      <c r="N26" s="109">
        <v>1</v>
      </c>
      <c r="O26" s="93">
        <v>1</v>
      </c>
      <c r="P26" s="93">
        <v>1</v>
      </c>
      <c r="Q26" s="93">
        <v>1</v>
      </c>
      <c r="R26" s="93">
        <v>1</v>
      </c>
      <c r="S26" s="23"/>
      <c r="T26" s="23"/>
      <c r="U26" s="23"/>
      <c r="V26" s="23"/>
      <c r="W26" s="23"/>
      <c r="X26" s="23"/>
      <c r="Y26" s="23"/>
      <c r="Z26" s="23"/>
      <c r="AA26" s="23"/>
      <c r="AB26" s="23"/>
      <c r="AC26" s="23"/>
      <c r="AD26" s="23"/>
      <c r="AE26" s="23"/>
    </row>
    <row r="27" spans="1:33" s="19" customFormat="1" ht="72" customHeight="1" x14ac:dyDescent="0.2">
      <c r="A27" s="30">
        <v>18</v>
      </c>
      <c r="B27" s="30">
        <v>1</v>
      </c>
      <c r="C27" s="30" t="s">
        <v>75</v>
      </c>
      <c r="D27" s="30" t="s">
        <v>132</v>
      </c>
      <c r="E27" s="30" t="s">
        <v>137</v>
      </c>
      <c r="F27" s="32" t="s">
        <v>141</v>
      </c>
      <c r="G27" s="90">
        <v>43830</v>
      </c>
      <c r="H27" s="91" t="s">
        <v>37</v>
      </c>
      <c r="I27" s="31" t="s">
        <v>142</v>
      </c>
      <c r="J27" s="92" t="s">
        <v>143</v>
      </c>
      <c r="K27" s="167" t="s">
        <v>144</v>
      </c>
      <c r="L27" s="30" t="s">
        <v>145</v>
      </c>
      <c r="M27" s="168">
        <v>122</v>
      </c>
      <c r="N27" s="169">
        <v>180</v>
      </c>
      <c r="O27" s="170">
        <v>180</v>
      </c>
      <c r="P27" s="170">
        <v>180</v>
      </c>
      <c r="Q27" s="170">
        <v>180</v>
      </c>
      <c r="R27" s="170">
        <v>180</v>
      </c>
      <c r="S27" s="23"/>
      <c r="T27" s="23"/>
      <c r="U27" s="23"/>
      <c r="V27" s="23"/>
      <c r="W27" s="23"/>
      <c r="X27" s="23"/>
      <c r="Y27" s="23"/>
      <c r="Z27" s="23"/>
      <c r="AA27" s="23"/>
      <c r="AB27" s="23"/>
      <c r="AC27" s="23"/>
      <c r="AD27" s="23"/>
      <c r="AE27" s="23"/>
    </row>
    <row r="28" spans="1:33" s="19" customFormat="1" ht="108" customHeight="1" x14ac:dyDescent="0.2">
      <c r="A28" s="30">
        <v>19</v>
      </c>
      <c r="B28" s="30">
        <v>1</v>
      </c>
      <c r="C28" s="30" t="s">
        <v>76</v>
      </c>
      <c r="D28" s="30" t="s">
        <v>132</v>
      </c>
      <c r="E28" s="30" t="s">
        <v>74</v>
      </c>
      <c r="F28" s="32" t="s">
        <v>146</v>
      </c>
      <c r="G28" s="90">
        <v>43830</v>
      </c>
      <c r="H28" s="91" t="s">
        <v>37</v>
      </c>
      <c r="I28" s="31" t="s">
        <v>147</v>
      </c>
      <c r="J28" s="94" t="s">
        <v>148</v>
      </c>
      <c r="K28" s="167" t="s">
        <v>149</v>
      </c>
      <c r="L28" s="30" t="s">
        <v>150</v>
      </c>
      <c r="M28" s="148">
        <v>3.13</v>
      </c>
      <c r="N28" s="157">
        <v>3</v>
      </c>
      <c r="O28" s="107">
        <v>1.2</v>
      </c>
      <c r="P28" s="107">
        <v>1.5</v>
      </c>
      <c r="Q28" s="107">
        <v>2</v>
      </c>
      <c r="R28" s="107">
        <v>3</v>
      </c>
      <c r="S28" s="23"/>
      <c r="T28" s="23"/>
      <c r="U28" s="23"/>
      <c r="V28" s="23"/>
      <c r="W28" s="23"/>
      <c r="X28" s="23"/>
      <c r="Y28" s="23"/>
      <c r="Z28" s="23"/>
      <c r="AA28" s="23"/>
      <c r="AB28" s="23"/>
      <c r="AC28" s="23"/>
      <c r="AD28" s="23"/>
      <c r="AE28" s="23"/>
    </row>
    <row r="29" spans="1:33" s="19" customFormat="1" ht="91.5" customHeight="1" x14ac:dyDescent="0.2">
      <c r="A29" s="30">
        <v>20</v>
      </c>
      <c r="B29" s="95">
        <v>1</v>
      </c>
      <c r="C29" s="30" t="s">
        <v>75</v>
      </c>
      <c r="D29" s="30" t="s">
        <v>132</v>
      </c>
      <c r="E29" s="30" t="s">
        <v>137</v>
      </c>
      <c r="F29" s="32" t="s">
        <v>151</v>
      </c>
      <c r="G29" s="90">
        <v>43830</v>
      </c>
      <c r="H29" s="96" t="s">
        <v>35</v>
      </c>
      <c r="I29" s="31" t="s">
        <v>152</v>
      </c>
      <c r="J29" s="94" t="s">
        <v>153</v>
      </c>
      <c r="K29" s="167" t="s">
        <v>154</v>
      </c>
      <c r="L29" s="30" t="s">
        <v>61</v>
      </c>
      <c r="M29" s="149">
        <v>1</v>
      </c>
      <c r="N29" s="109">
        <v>1</v>
      </c>
      <c r="O29" s="97"/>
      <c r="P29" s="97"/>
      <c r="Q29" s="93"/>
      <c r="R29" s="97">
        <v>1</v>
      </c>
      <c r="S29" s="23"/>
      <c r="T29" s="23"/>
      <c r="U29" s="23"/>
      <c r="V29" s="23"/>
      <c r="W29" s="23"/>
      <c r="X29" s="23"/>
      <c r="Y29" s="23"/>
      <c r="Z29" s="23"/>
      <c r="AA29" s="23"/>
      <c r="AB29" s="23"/>
      <c r="AC29" s="23"/>
      <c r="AD29" s="23"/>
      <c r="AE29" s="23"/>
    </row>
    <row r="30" spans="1:33" s="19" customFormat="1" ht="73.5" customHeight="1" x14ac:dyDescent="0.2">
      <c r="A30" s="30">
        <v>21</v>
      </c>
      <c r="B30" s="100">
        <v>1</v>
      </c>
      <c r="C30" s="100">
        <v>1.2</v>
      </c>
      <c r="D30" s="30" t="s">
        <v>155</v>
      </c>
      <c r="E30" s="30" t="s">
        <v>156</v>
      </c>
      <c r="F30" s="31" t="s">
        <v>157</v>
      </c>
      <c r="G30" s="90">
        <v>43830</v>
      </c>
      <c r="H30" s="99" t="s">
        <v>35</v>
      </c>
      <c r="I30" s="31" t="s">
        <v>158</v>
      </c>
      <c r="J30" s="31" t="s">
        <v>159</v>
      </c>
      <c r="K30" s="167" t="s">
        <v>160</v>
      </c>
      <c r="L30" s="36" t="s">
        <v>61</v>
      </c>
      <c r="M30" s="150">
        <v>1</v>
      </c>
      <c r="N30" s="158">
        <v>1</v>
      </c>
      <c r="O30" s="102">
        <v>1</v>
      </c>
      <c r="P30" s="102">
        <v>1</v>
      </c>
      <c r="Q30" s="102">
        <v>1</v>
      </c>
      <c r="R30" s="102">
        <v>1</v>
      </c>
      <c r="S30" s="23"/>
      <c r="T30" s="23"/>
      <c r="U30" s="23"/>
      <c r="V30" s="23"/>
      <c r="W30" s="23"/>
      <c r="X30" s="23"/>
      <c r="Y30" s="23"/>
      <c r="Z30" s="23"/>
      <c r="AA30" s="23"/>
      <c r="AB30" s="23"/>
      <c r="AC30" s="23"/>
      <c r="AD30" s="23"/>
      <c r="AE30" s="23"/>
    </row>
    <row r="31" spans="1:33" s="19" customFormat="1" ht="159.75" customHeight="1" x14ac:dyDescent="0.2">
      <c r="A31" s="30">
        <v>22</v>
      </c>
      <c r="B31" s="100">
        <v>1</v>
      </c>
      <c r="C31" s="100">
        <v>1.2</v>
      </c>
      <c r="D31" s="30" t="s">
        <v>155</v>
      </c>
      <c r="E31" s="30" t="s">
        <v>156</v>
      </c>
      <c r="F31" s="31" t="s">
        <v>161</v>
      </c>
      <c r="G31" s="90">
        <v>43830</v>
      </c>
      <c r="H31" s="99" t="s">
        <v>35</v>
      </c>
      <c r="I31" s="31" t="s">
        <v>162</v>
      </c>
      <c r="J31" s="31" t="s">
        <v>163</v>
      </c>
      <c r="K31" s="167" t="s">
        <v>164</v>
      </c>
      <c r="L31" s="100" t="s">
        <v>61</v>
      </c>
      <c r="M31" s="150">
        <v>0.95</v>
      </c>
      <c r="N31" s="158">
        <v>0.95</v>
      </c>
      <c r="O31" s="103">
        <v>0.95</v>
      </c>
      <c r="P31" s="103">
        <v>0.95</v>
      </c>
      <c r="Q31" s="103">
        <v>0.95</v>
      </c>
      <c r="R31" s="103">
        <v>0.95</v>
      </c>
      <c r="S31" s="23"/>
      <c r="T31" s="23"/>
      <c r="U31" s="23"/>
      <c r="V31" s="23"/>
      <c r="W31" s="23"/>
      <c r="X31" s="23"/>
      <c r="Y31" s="23"/>
      <c r="Z31" s="23"/>
      <c r="AA31" s="23"/>
      <c r="AB31" s="23"/>
      <c r="AC31" s="23"/>
      <c r="AD31" s="23"/>
      <c r="AE31" s="23"/>
    </row>
    <row r="32" spans="1:33" ht="167.25" customHeight="1" x14ac:dyDescent="0.2">
      <c r="A32" s="30">
        <v>23</v>
      </c>
      <c r="B32" s="100">
        <v>1</v>
      </c>
      <c r="C32" s="100">
        <v>1.2</v>
      </c>
      <c r="D32" s="30" t="s">
        <v>155</v>
      </c>
      <c r="E32" s="30" t="s">
        <v>165</v>
      </c>
      <c r="F32" s="31" t="s">
        <v>161</v>
      </c>
      <c r="G32" s="90">
        <v>43830</v>
      </c>
      <c r="H32" s="99" t="s">
        <v>35</v>
      </c>
      <c r="I32" s="31" t="s">
        <v>166</v>
      </c>
      <c r="J32" s="31" t="s">
        <v>167</v>
      </c>
      <c r="K32" s="167" t="s">
        <v>168</v>
      </c>
      <c r="L32" s="100" t="s">
        <v>61</v>
      </c>
      <c r="M32" s="150">
        <v>0.9</v>
      </c>
      <c r="N32" s="158">
        <v>0.9</v>
      </c>
      <c r="O32" s="103">
        <v>0.9</v>
      </c>
      <c r="P32" s="103">
        <v>0.9</v>
      </c>
      <c r="Q32" s="103">
        <v>0.9</v>
      </c>
      <c r="R32" s="103">
        <v>0.9</v>
      </c>
      <c r="S32" s="21"/>
      <c r="T32" s="21"/>
      <c r="U32" s="21"/>
      <c r="V32" s="21"/>
      <c r="W32" s="21"/>
      <c r="X32" s="21"/>
      <c r="Y32" s="21"/>
      <c r="Z32" s="21"/>
      <c r="AA32" s="21"/>
      <c r="AB32" s="21"/>
      <c r="AC32" s="21"/>
      <c r="AD32" s="21"/>
      <c r="AE32" s="21"/>
    </row>
    <row r="33" spans="1:31" ht="72.75" customHeight="1" x14ac:dyDescent="0.2">
      <c r="A33" s="30">
        <v>24</v>
      </c>
      <c r="B33" s="100">
        <v>1</v>
      </c>
      <c r="C33" s="100">
        <v>1.2</v>
      </c>
      <c r="D33" s="30" t="s">
        <v>155</v>
      </c>
      <c r="E33" s="30" t="s">
        <v>169</v>
      </c>
      <c r="F33" s="31" t="s">
        <v>170</v>
      </c>
      <c r="G33" s="90">
        <v>43830</v>
      </c>
      <c r="H33" s="99" t="s">
        <v>35</v>
      </c>
      <c r="I33" s="31" t="s">
        <v>171</v>
      </c>
      <c r="J33" s="31" t="s">
        <v>172</v>
      </c>
      <c r="K33" s="167" t="s">
        <v>241</v>
      </c>
      <c r="L33" s="100" t="s">
        <v>61</v>
      </c>
      <c r="M33" s="150">
        <v>0.86</v>
      </c>
      <c r="N33" s="158">
        <v>0.86</v>
      </c>
      <c r="O33" s="104">
        <v>0.4</v>
      </c>
      <c r="P33" s="104">
        <v>0.2</v>
      </c>
      <c r="Q33" s="103">
        <v>0.2</v>
      </c>
      <c r="R33" s="103">
        <v>0.06</v>
      </c>
      <c r="S33" s="21"/>
      <c r="T33" s="21"/>
      <c r="U33" s="21"/>
      <c r="V33" s="21"/>
      <c r="W33" s="21"/>
      <c r="X33" s="21"/>
      <c r="Y33" s="21"/>
      <c r="Z33" s="21"/>
      <c r="AA33" s="21"/>
      <c r="AB33" s="21"/>
      <c r="AC33" s="21"/>
      <c r="AD33" s="21"/>
      <c r="AE33" s="21"/>
    </row>
    <row r="34" spans="1:31" ht="82.5" customHeight="1" x14ac:dyDescent="0.2">
      <c r="A34" s="30">
        <v>25</v>
      </c>
      <c r="B34" s="30">
        <v>1</v>
      </c>
      <c r="C34" s="30">
        <v>1.2</v>
      </c>
      <c r="D34" s="30" t="s">
        <v>155</v>
      </c>
      <c r="E34" s="30" t="s">
        <v>169</v>
      </c>
      <c r="F34" s="31" t="s">
        <v>173</v>
      </c>
      <c r="G34" s="90">
        <v>43830</v>
      </c>
      <c r="H34" s="99" t="s">
        <v>35</v>
      </c>
      <c r="I34" s="31" t="s">
        <v>174</v>
      </c>
      <c r="J34" s="31" t="s">
        <v>175</v>
      </c>
      <c r="K34" s="167" t="s">
        <v>176</v>
      </c>
      <c r="L34" s="100" t="s">
        <v>61</v>
      </c>
      <c r="M34" s="150">
        <v>1</v>
      </c>
      <c r="N34" s="159">
        <f>SUM(O34:R34)</f>
        <v>1</v>
      </c>
      <c r="O34" s="93">
        <v>0.3</v>
      </c>
      <c r="P34" s="93">
        <v>0.3</v>
      </c>
      <c r="Q34" s="93">
        <v>0.15</v>
      </c>
      <c r="R34" s="93">
        <v>0.25</v>
      </c>
      <c r="S34" s="21"/>
      <c r="T34" s="21"/>
      <c r="U34" s="21"/>
      <c r="V34" s="21"/>
      <c r="W34" s="21"/>
      <c r="X34" s="21"/>
      <c r="Y34" s="21"/>
      <c r="Z34" s="21"/>
      <c r="AA34" s="21"/>
      <c r="AB34" s="21"/>
      <c r="AC34" s="21"/>
      <c r="AD34" s="21"/>
      <c r="AE34" s="21"/>
    </row>
    <row r="35" spans="1:31" ht="58.5" customHeight="1" x14ac:dyDescent="0.2">
      <c r="A35" s="30">
        <v>26</v>
      </c>
      <c r="B35" s="30">
        <v>1</v>
      </c>
      <c r="C35" s="30">
        <v>1.2</v>
      </c>
      <c r="D35" s="30" t="s">
        <v>155</v>
      </c>
      <c r="E35" s="30" t="s">
        <v>177</v>
      </c>
      <c r="F35" s="105" t="s">
        <v>178</v>
      </c>
      <c r="G35" s="90">
        <v>43830</v>
      </c>
      <c r="H35" s="99" t="s">
        <v>36</v>
      </c>
      <c r="I35" s="31" t="s">
        <v>179</v>
      </c>
      <c r="J35" s="31" t="s">
        <v>180</v>
      </c>
      <c r="K35" s="167" t="s">
        <v>181</v>
      </c>
      <c r="L35" s="100" t="s">
        <v>61</v>
      </c>
      <c r="M35" s="151">
        <v>0.9</v>
      </c>
      <c r="N35" s="159">
        <v>0.9</v>
      </c>
      <c r="O35" s="106">
        <v>0.15</v>
      </c>
      <c r="P35" s="106">
        <v>0.25</v>
      </c>
      <c r="Q35" s="106">
        <v>0.25</v>
      </c>
      <c r="R35" s="110">
        <v>0.25</v>
      </c>
      <c r="S35" s="21"/>
      <c r="T35" s="21"/>
      <c r="U35" s="21"/>
      <c r="V35" s="21"/>
      <c r="W35" s="21"/>
      <c r="X35" s="21"/>
      <c r="Y35" s="21"/>
      <c r="Z35" s="21"/>
      <c r="AA35" s="21"/>
      <c r="AB35" s="21"/>
      <c r="AC35" s="21"/>
      <c r="AD35" s="21"/>
      <c r="AE35" s="21"/>
    </row>
    <row r="36" spans="1:31" ht="72.75" customHeight="1" x14ac:dyDescent="0.2">
      <c r="A36" s="30">
        <v>27</v>
      </c>
      <c r="B36" s="111">
        <v>1</v>
      </c>
      <c r="C36" s="111">
        <v>1.2</v>
      </c>
      <c r="D36" s="30" t="s">
        <v>155</v>
      </c>
      <c r="E36" s="30" t="s">
        <v>177</v>
      </c>
      <c r="F36" s="105" t="s">
        <v>182</v>
      </c>
      <c r="G36" s="90">
        <v>43830</v>
      </c>
      <c r="H36" s="99" t="s">
        <v>35</v>
      </c>
      <c r="I36" s="31" t="s">
        <v>183</v>
      </c>
      <c r="J36" s="105" t="s">
        <v>184</v>
      </c>
      <c r="K36" s="167" t="s">
        <v>356</v>
      </c>
      <c r="L36" s="36" t="s">
        <v>61</v>
      </c>
      <c r="M36" s="152">
        <v>1</v>
      </c>
      <c r="N36" s="160">
        <v>1</v>
      </c>
      <c r="O36" s="112">
        <v>1</v>
      </c>
      <c r="P36" s="112">
        <v>1</v>
      </c>
      <c r="Q36" s="112">
        <v>1</v>
      </c>
      <c r="R36" s="112">
        <v>1</v>
      </c>
      <c r="S36" s="21"/>
      <c r="T36" s="21"/>
      <c r="U36" s="21"/>
      <c r="V36" s="21"/>
      <c r="W36" s="21"/>
      <c r="X36" s="21"/>
      <c r="Y36" s="21"/>
      <c r="Z36" s="21"/>
      <c r="AA36" s="21"/>
      <c r="AB36" s="21"/>
      <c r="AC36" s="21"/>
      <c r="AD36" s="21"/>
      <c r="AE36" s="21"/>
    </row>
    <row r="37" spans="1:31" ht="129" customHeight="1" x14ac:dyDescent="0.2">
      <c r="A37" s="30">
        <v>28</v>
      </c>
      <c r="B37" s="143">
        <v>3</v>
      </c>
      <c r="C37" s="143">
        <v>3.1</v>
      </c>
      <c r="D37" s="42" t="s">
        <v>116</v>
      </c>
      <c r="E37" s="144" t="s">
        <v>55</v>
      </c>
      <c r="F37" s="145" t="s">
        <v>117</v>
      </c>
      <c r="G37" s="90">
        <v>43830</v>
      </c>
      <c r="H37" s="143" t="s">
        <v>35</v>
      </c>
      <c r="I37" s="31" t="s">
        <v>118</v>
      </c>
      <c r="J37" s="145" t="s">
        <v>119</v>
      </c>
      <c r="K37" s="167" t="s">
        <v>357</v>
      </c>
      <c r="L37" s="85" t="s">
        <v>104</v>
      </c>
      <c r="M37" s="147">
        <v>1</v>
      </c>
      <c r="N37" s="109">
        <v>1</v>
      </c>
      <c r="O37" s="122">
        <v>1</v>
      </c>
      <c r="P37" s="122">
        <v>1</v>
      </c>
      <c r="Q37" s="122">
        <v>1</v>
      </c>
      <c r="R37" s="122">
        <v>1</v>
      </c>
      <c r="S37" s="21"/>
    </row>
    <row r="38" spans="1:31" ht="96" customHeight="1" x14ac:dyDescent="0.2">
      <c r="A38" s="30">
        <v>29</v>
      </c>
      <c r="B38" s="143">
        <v>3</v>
      </c>
      <c r="C38" s="143" t="s">
        <v>56</v>
      </c>
      <c r="D38" s="42" t="s">
        <v>116</v>
      </c>
      <c r="E38" s="144" t="s">
        <v>55</v>
      </c>
      <c r="F38" s="145" t="s">
        <v>120</v>
      </c>
      <c r="G38" s="90">
        <v>43830</v>
      </c>
      <c r="H38" s="143" t="s">
        <v>35</v>
      </c>
      <c r="I38" s="31" t="s">
        <v>130</v>
      </c>
      <c r="J38" s="145" t="s">
        <v>57</v>
      </c>
      <c r="K38" s="167" t="s">
        <v>358</v>
      </c>
      <c r="L38" s="85" t="s">
        <v>104</v>
      </c>
      <c r="M38" s="147">
        <v>1</v>
      </c>
      <c r="N38" s="109">
        <v>1</v>
      </c>
      <c r="O38" s="122">
        <v>1</v>
      </c>
      <c r="P38" s="122">
        <v>1</v>
      </c>
      <c r="Q38" s="122">
        <v>1</v>
      </c>
      <c r="R38" s="122">
        <v>1</v>
      </c>
      <c r="S38" s="21"/>
    </row>
    <row r="39" spans="1:31" ht="114.75" x14ac:dyDescent="0.2">
      <c r="A39" s="30">
        <v>30</v>
      </c>
      <c r="B39" s="30">
        <v>4</v>
      </c>
      <c r="C39" s="30" t="s">
        <v>67</v>
      </c>
      <c r="D39" s="101" t="s">
        <v>218</v>
      </c>
      <c r="E39" s="143" t="s">
        <v>219</v>
      </c>
      <c r="F39" s="31" t="s">
        <v>320</v>
      </c>
      <c r="G39" s="41">
        <v>43646</v>
      </c>
      <c r="H39" s="30" t="s">
        <v>35</v>
      </c>
      <c r="I39" s="31" t="s">
        <v>220</v>
      </c>
      <c r="J39" s="58" t="s">
        <v>321</v>
      </c>
      <c r="K39" s="167" t="s">
        <v>322</v>
      </c>
      <c r="L39" s="113" t="s">
        <v>61</v>
      </c>
      <c r="M39" s="164"/>
      <c r="N39" s="108">
        <v>1</v>
      </c>
      <c r="O39" s="58">
        <v>0.14000000000000001</v>
      </c>
      <c r="P39" s="98">
        <v>0.76</v>
      </c>
      <c r="Q39" s="98"/>
      <c r="R39" s="98"/>
      <c r="S39" s="20"/>
      <c r="T39" s="20"/>
      <c r="U39" s="20"/>
      <c r="V39" s="20"/>
      <c r="W39" s="20"/>
      <c r="X39" s="20"/>
      <c r="Y39" s="20"/>
      <c r="Z39" s="20"/>
      <c r="AA39" s="20"/>
      <c r="AB39" s="20"/>
      <c r="AC39" s="20"/>
      <c r="AD39" s="20"/>
      <c r="AE39" s="20"/>
    </row>
    <row r="40" spans="1:31" ht="76.5" x14ac:dyDescent="0.2">
      <c r="A40" s="30">
        <v>31</v>
      </c>
      <c r="B40" s="30">
        <v>4</v>
      </c>
      <c r="C40" s="30" t="s">
        <v>68</v>
      </c>
      <c r="D40" s="101" t="s">
        <v>218</v>
      </c>
      <c r="E40" s="143" t="s">
        <v>221</v>
      </c>
      <c r="F40" s="105" t="s">
        <v>222</v>
      </c>
      <c r="G40" s="41">
        <v>43830</v>
      </c>
      <c r="H40" s="30" t="s">
        <v>35</v>
      </c>
      <c r="I40" s="31" t="s">
        <v>323</v>
      </c>
      <c r="J40" s="118" t="s">
        <v>223</v>
      </c>
      <c r="K40" s="167" t="s">
        <v>224</v>
      </c>
      <c r="L40" s="113" t="s">
        <v>61</v>
      </c>
      <c r="M40" s="165">
        <v>100</v>
      </c>
      <c r="N40" s="108">
        <v>1</v>
      </c>
      <c r="O40" s="114">
        <v>0.25</v>
      </c>
      <c r="P40" s="114">
        <v>0.25</v>
      </c>
      <c r="Q40" s="114">
        <v>0.25</v>
      </c>
      <c r="R40" s="114">
        <v>0.25</v>
      </c>
      <c r="S40" s="20"/>
      <c r="T40" s="20"/>
      <c r="U40" s="20"/>
      <c r="V40" s="20"/>
      <c r="W40" s="20"/>
      <c r="X40" s="20"/>
      <c r="Y40" s="20"/>
      <c r="Z40" s="20"/>
      <c r="AA40" s="20"/>
      <c r="AB40" s="20"/>
      <c r="AC40" s="20"/>
      <c r="AD40" s="20"/>
      <c r="AE40" s="20"/>
    </row>
    <row r="41" spans="1:31" ht="76.5" x14ac:dyDescent="0.2">
      <c r="A41" s="30">
        <v>32</v>
      </c>
      <c r="B41" s="30">
        <v>4</v>
      </c>
      <c r="C41" s="30" t="s">
        <v>68</v>
      </c>
      <c r="D41" s="101" t="s">
        <v>218</v>
      </c>
      <c r="E41" s="31" t="s">
        <v>225</v>
      </c>
      <c r="F41" s="31" t="s">
        <v>359</v>
      </c>
      <c r="G41" s="41">
        <v>43830</v>
      </c>
      <c r="H41" s="30" t="s">
        <v>35</v>
      </c>
      <c r="I41" s="31" t="s">
        <v>226</v>
      </c>
      <c r="J41" s="31" t="s">
        <v>227</v>
      </c>
      <c r="K41" s="167" t="s">
        <v>228</v>
      </c>
      <c r="L41" s="113" t="s">
        <v>61</v>
      </c>
      <c r="M41" s="153">
        <v>4</v>
      </c>
      <c r="N41" s="161">
        <v>1</v>
      </c>
      <c r="O41" s="58">
        <v>0.25</v>
      </c>
      <c r="P41" s="58">
        <v>0.25</v>
      </c>
      <c r="Q41" s="58">
        <v>0.25</v>
      </c>
      <c r="R41" s="58">
        <v>0.25</v>
      </c>
      <c r="S41" s="20"/>
      <c r="T41" s="20"/>
      <c r="U41" s="20"/>
      <c r="V41" s="20"/>
      <c r="W41" s="20"/>
      <c r="X41" s="20"/>
      <c r="Y41" s="20"/>
      <c r="Z41" s="20"/>
      <c r="AA41" s="20"/>
      <c r="AB41" s="20"/>
      <c r="AC41" s="20"/>
      <c r="AD41" s="20"/>
      <c r="AE41" s="20"/>
    </row>
    <row r="42" spans="1:31" ht="65.25" customHeight="1" x14ac:dyDescent="0.2">
      <c r="A42" s="30">
        <v>33</v>
      </c>
      <c r="B42" s="30">
        <v>4</v>
      </c>
      <c r="C42" s="30" t="s">
        <v>68</v>
      </c>
      <c r="D42" s="101" t="s">
        <v>218</v>
      </c>
      <c r="E42" s="31" t="s">
        <v>229</v>
      </c>
      <c r="F42" s="31" t="s">
        <v>230</v>
      </c>
      <c r="G42" s="41">
        <v>43830</v>
      </c>
      <c r="H42" s="30" t="s">
        <v>35</v>
      </c>
      <c r="I42" s="31" t="s">
        <v>231</v>
      </c>
      <c r="J42" s="115" t="s">
        <v>223</v>
      </c>
      <c r="K42" s="167" t="s">
        <v>232</v>
      </c>
      <c r="L42" s="113" t="s">
        <v>61</v>
      </c>
      <c r="M42" s="153" t="s">
        <v>233</v>
      </c>
      <c r="N42" s="161">
        <v>1</v>
      </c>
      <c r="O42" s="58"/>
      <c r="P42" s="58">
        <v>0.5</v>
      </c>
      <c r="Q42" s="58"/>
      <c r="R42" s="58">
        <v>0.5</v>
      </c>
      <c r="S42" s="20"/>
      <c r="T42" s="20"/>
      <c r="U42" s="20"/>
      <c r="V42" s="20"/>
      <c r="W42" s="20"/>
      <c r="X42" s="20"/>
      <c r="Y42" s="20"/>
      <c r="Z42" s="20"/>
      <c r="AA42" s="20"/>
      <c r="AB42" s="20"/>
      <c r="AC42" s="20"/>
      <c r="AD42" s="20"/>
      <c r="AE42" s="20"/>
    </row>
    <row r="43" spans="1:31" ht="114.75" x14ac:dyDescent="0.2">
      <c r="A43" s="30">
        <v>34</v>
      </c>
      <c r="B43" s="30">
        <v>4</v>
      </c>
      <c r="C43" s="30" t="s">
        <v>69</v>
      </c>
      <c r="D43" s="101" t="s">
        <v>218</v>
      </c>
      <c r="E43" s="31" t="s">
        <v>234</v>
      </c>
      <c r="F43" s="31" t="s">
        <v>235</v>
      </c>
      <c r="G43" s="116">
        <v>43813</v>
      </c>
      <c r="H43" s="33" t="s">
        <v>35</v>
      </c>
      <c r="I43" s="31" t="s">
        <v>236</v>
      </c>
      <c r="J43" s="31" t="s">
        <v>237</v>
      </c>
      <c r="K43" s="167" t="s">
        <v>360</v>
      </c>
      <c r="L43" s="58" t="s">
        <v>61</v>
      </c>
      <c r="M43" s="146">
        <v>1</v>
      </c>
      <c r="N43" s="108">
        <v>1</v>
      </c>
      <c r="O43" s="33" t="s">
        <v>66</v>
      </c>
      <c r="P43" s="33" t="s">
        <v>66</v>
      </c>
      <c r="Q43" s="33">
        <v>0.5</v>
      </c>
      <c r="R43" s="33">
        <v>0.5</v>
      </c>
      <c r="S43" s="20"/>
      <c r="T43" s="20"/>
      <c r="U43" s="20"/>
      <c r="V43" s="20"/>
      <c r="W43" s="20"/>
      <c r="X43" s="20"/>
      <c r="Y43" s="20"/>
      <c r="Z43" s="20"/>
      <c r="AA43" s="20"/>
      <c r="AB43" s="20"/>
      <c r="AC43" s="20"/>
      <c r="AD43" s="20"/>
      <c r="AE43" s="20"/>
    </row>
    <row r="44" spans="1:31" ht="118.5" customHeight="1" x14ac:dyDescent="0.2">
      <c r="A44" s="30">
        <v>35</v>
      </c>
      <c r="B44" s="30">
        <v>4</v>
      </c>
      <c r="C44" s="30" t="s">
        <v>70</v>
      </c>
      <c r="D44" s="101" t="s">
        <v>218</v>
      </c>
      <c r="E44" s="30" t="s">
        <v>221</v>
      </c>
      <c r="F44" s="105" t="s">
        <v>353</v>
      </c>
      <c r="G44" s="41">
        <v>43830</v>
      </c>
      <c r="H44" s="30" t="s">
        <v>35</v>
      </c>
      <c r="I44" s="31" t="s">
        <v>238</v>
      </c>
      <c r="J44" s="31" t="s">
        <v>239</v>
      </c>
      <c r="K44" s="167" t="s">
        <v>240</v>
      </c>
      <c r="L44" s="113" t="s">
        <v>61</v>
      </c>
      <c r="M44" s="153">
        <v>4</v>
      </c>
      <c r="N44" s="161">
        <v>1</v>
      </c>
      <c r="O44" s="58">
        <v>0.25</v>
      </c>
      <c r="P44" s="58">
        <v>0.25</v>
      </c>
      <c r="Q44" s="58">
        <v>0.25</v>
      </c>
      <c r="R44" s="58">
        <v>0.25</v>
      </c>
      <c r="S44" s="20"/>
      <c r="T44" s="20"/>
      <c r="U44" s="20"/>
      <c r="V44" s="20"/>
      <c r="W44" s="20"/>
      <c r="X44" s="20"/>
      <c r="Y44" s="20"/>
      <c r="Z44" s="20"/>
      <c r="AA44" s="20"/>
      <c r="AB44" s="20"/>
      <c r="AC44" s="20"/>
      <c r="AD44" s="20"/>
      <c r="AE44" s="20"/>
    </row>
    <row r="45" spans="1:31" ht="117" customHeight="1" x14ac:dyDescent="0.2">
      <c r="A45" s="30">
        <v>36</v>
      </c>
      <c r="B45" s="30">
        <v>4</v>
      </c>
      <c r="C45" s="30" t="s">
        <v>67</v>
      </c>
      <c r="D45" s="101" t="s">
        <v>218</v>
      </c>
      <c r="E45" s="30" t="s">
        <v>345</v>
      </c>
      <c r="F45" s="105" t="s">
        <v>346</v>
      </c>
      <c r="G45" s="41">
        <v>43829</v>
      </c>
      <c r="H45" s="30" t="s">
        <v>36</v>
      </c>
      <c r="I45" s="31" t="s">
        <v>347</v>
      </c>
      <c r="J45" s="31" t="s">
        <v>348</v>
      </c>
      <c r="K45" s="167" t="s">
        <v>349</v>
      </c>
      <c r="L45" s="113"/>
      <c r="M45" s="153"/>
      <c r="N45" s="161">
        <v>0.9</v>
      </c>
      <c r="O45" s="58"/>
      <c r="P45" s="58">
        <v>0.9</v>
      </c>
      <c r="Q45" s="58"/>
      <c r="R45" s="58">
        <v>0.9</v>
      </c>
      <c r="S45" s="20"/>
      <c r="T45" s="20"/>
      <c r="U45" s="20"/>
      <c r="V45" s="20"/>
      <c r="W45" s="20"/>
      <c r="X45" s="20"/>
      <c r="Y45" s="20"/>
      <c r="Z45" s="20"/>
      <c r="AA45" s="20"/>
      <c r="AB45" s="20"/>
      <c r="AC45" s="20"/>
      <c r="AD45" s="20"/>
      <c r="AE45" s="20"/>
    </row>
    <row r="46" spans="1:31" ht="132" customHeight="1" x14ac:dyDescent="0.2">
      <c r="A46" s="30">
        <v>37</v>
      </c>
      <c r="B46" s="101">
        <v>5</v>
      </c>
      <c r="C46" s="30">
        <v>5.0999999999999996</v>
      </c>
      <c r="D46" s="101" t="s">
        <v>200</v>
      </c>
      <c r="E46" s="101" t="s">
        <v>201</v>
      </c>
      <c r="F46" s="139" t="s">
        <v>361</v>
      </c>
      <c r="G46" s="116">
        <v>43830</v>
      </c>
      <c r="H46" s="101" t="s">
        <v>35</v>
      </c>
      <c r="I46" s="31" t="s">
        <v>202</v>
      </c>
      <c r="J46" s="140" t="s">
        <v>203</v>
      </c>
      <c r="K46" s="167" t="s">
        <v>204</v>
      </c>
      <c r="L46" s="113" t="s">
        <v>104</v>
      </c>
      <c r="M46" s="141" t="s">
        <v>205</v>
      </c>
      <c r="N46" s="125">
        <v>1</v>
      </c>
      <c r="O46" s="142"/>
      <c r="P46" s="130">
        <v>0.25</v>
      </c>
      <c r="Q46" s="130">
        <v>0.25</v>
      </c>
      <c r="R46" s="130">
        <v>0.5</v>
      </c>
      <c r="S46" s="20"/>
      <c r="T46" s="20"/>
      <c r="U46" s="20"/>
      <c r="V46" s="20"/>
      <c r="W46" s="20"/>
      <c r="X46" s="20"/>
      <c r="Y46" s="20"/>
      <c r="Z46" s="20"/>
      <c r="AA46" s="20"/>
      <c r="AB46" s="20"/>
      <c r="AC46" s="20"/>
      <c r="AD46" s="20"/>
      <c r="AE46" s="20"/>
    </row>
    <row r="47" spans="1:31" ht="180" customHeight="1" x14ac:dyDescent="0.2">
      <c r="A47" s="30">
        <v>38</v>
      </c>
      <c r="B47" s="101">
        <v>5</v>
      </c>
      <c r="C47" s="30" t="s">
        <v>77</v>
      </c>
      <c r="D47" s="101" t="s">
        <v>200</v>
      </c>
      <c r="E47" s="101" t="s">
        <v>201</v>
      </c>
      <c r="F47" s="32" t="s">
        <v>206</v>
      </c>
      <c r="G47" s="116">
        <v>43830</v>
      </c>
      <c r="H47" s="101" t="s">
        <v>35</v>
      </c>
      <c r="I47" s="31" t="s">
        <v>207</v>
      </c>
      <c r="J47" s="140" t="s">
        <v>208</v>
      </c>
      <c r="K47" s="167" t="s">
        <v>209</v>
      </c>
      <c r="L47" s="113" t="s">
        <v>104</v>
      </c>
      <c r="M47" s="123"/>
      <c r="N47" s="125">
        <v>1</v>
      </c>
      <c r="O47" s="130">
        <v>0.1</v>
      </c>
      <c r="P47" s="130">
        <v>0.3</v>
      </c>
      <c r="Q47" s="130">
        <v>0.3</v>
      </c>
      <c r="R47" s="130">
        <v>0.3</v>
      </c>
      <c r="S47" s="20"/>
      <c r="T47" s="20"/>
      <c r="U47" s="20"/>
      <c r="V47" s="20"/>
      <c r="W47" s="20"/>
      <c r="X47" s="20"/>
      <c r="Y47" s="20"/>
      <c r="Z47" s="20"/>
      <c r="AA47" s="20"/>
      <c r="AB47" s="20"/>
      <c r="AC47" s="20"/>
      <c r="AD47" s="20"/>
      <c r="AE47" s="20"/>
    </row>
    <row r="48" spans="1:31" ht="117.75" customHeight="1" x14ac:dyDescent="0.2">
      <c r="A48" s="30">
        <v>39</v>
      </c>
      <c r="B48" s="101">
        <v>5</v>
      </c>
      <c r="C48" s="30" t="s">
        <v>78</v>
      </c>
      <c r="D48" s="101" t="s">
        <v>200</v>
      </c>
      <c r="E48" s="101" t="s">
        <v>201</v>
      </c>
      <c r="F48" s="32" t="s">
        <v>210</v>
      </c>
      <c r="G48" s="116">
        <v>43830</v>
      </c>
      <c r="H48" s="101" t="s">
        <v>35</v>
      </c>
      <c r="I48" s="31" t="s">
        <v>211</v>
      </c>
      <c r="J48" s="140" t="s">
        <v>212</v>
      </c>
      <c r="K48" s="167" t="s">
        <v>213</v>
      </c>
      <c r="L48" s="113" t="s">
        <v>104</v>
      </c>
      <c r="M48" s="141" t="s">
        <v>205</v>
      </c>
      <c r="N48" s="125">
        <v>1</v>
      </c>
      <c r="O48" s="130">
        <v>0.1</v>
      </c>
      <c r="P48" s="130">
        <v>0.3</v>
      </c>
      <c r="Q48" s="130">
        <v>0.3</v>
      </c>
      <c r="R48" s="130">
        <v>0.3</v>
      </c>
      <c r="S48" s="20"/>
      <c r="T48" s="20"/>
      <c r="U48" s="20"/>
      <c r="V48" s="20"/>
      <c r="W48" s="20"/>
      <c r="X48" s="20"/>
      <c r="Y48" s="20"/>
      <c r="Z48" s="20"/>
      <c r="AA48" s="20"/>
      <c r="AB48" s="20"/>
      <c r="AC48" s="20"/>
      <c r="AD48" s="20"/>
      <c r="AE48" s="20"/>
    </row>
    <row r="49" spans="1:31" ht="122.25" customHeight="1" x14ac:dyDescent="0.2">
      <c r="A49" s="30">
        <v>40</v>
      </c>
      <c r="B49" s="101">
        <v>5</v>
      </c>
      <c r="C49" s="30" t="s">
        <v>79</v>
      </c>
      <c r="D49" s="101" t="s">
        <v>200</v>
      </c>
      <c r="E49" s="101" t="s">
        <v>201</v>
      </c>
      <c r="F49" s="32" t="s">
        <v>214</v>
      </c>
      <c r="G49" s="116">
        <v>43830</v>
      </c>
      <c r="H49" s="101" t="s">
        <v>37</v>
      </c>
      <c r="I49" s="31" t="s">
        <v>215</v>
      </c>
      <c r="J49" s="140" t="s">
        <v>216</v>
      </c>
      <c r="K49" s="167" t="s">
        <v>217</v>
      </c>
      <c r="L49" s="113" t="s">
        <v>104</v>
      </c>
      <c r="M49" s="171" t="s">
        <v>66</v>
      </c>
      <c r="N49" s="125">
        <v>0.8</v>
      </c>
      <c r="O49" s="130">
        <v>0.8</v>
      </c>
      <c r="P49" s="130">
        <v>0.8</v>
      </c>
      <c r="Q49" s="130">
        <v>0.8</v>
      </c>
      <c r="R49" s="130">
        <v>0.8</v>
      </c>
      <c r="S49" s="20"/>
      <c r="T49" s="20"/>
      <c r="U49" s="20"/>
      <c r="V49" s="20"/>
      <c r="W49" s="20"/>
      <c r="X49" s="20"/>
      <c r="Y49" s="20"/>
      <c r="Z49" s="20"/>
      <c r="AA49" s="20"/>
      <c r="AB49" s="20"/>
      <c r="AC49" s="20"/>
      <c r="AD49" s="20"/>
      <c r="AE49" s="20"/>
    </row>
    <row r="50" spans="1:31" ht="51" x14ac:dyDescent="0.2">
      <c r="A50" s="30">
        <v>41</v>
      </c>
      <c r="B50" s="86">
        <v>4</v>
      </c>
      <c r="C50" s="86" t="s">
        <v>85</v>
      </c>
      <c r="D50" s="86" t="s">
        <v>86</v>
      </c>
      <c r="E50" s="86" t="s">
        <v>279</v>
      </c>
      <c r="F50" s="87" t="s">
        <v>280</v>
      </c>
      <c r="G50" s="172">
        <v>43830</v>
      </c>
      <c r="H50" s="86" t="s">
        <v>35</v>
      </c>
      <c r="I50" s="31" t="s">
        <v>281</v>
      </c>
      <c r="J50" s="87" t="s">
        <v>282</v>
      </c>
      <c r="K50" s="167" t="s">
        <v>283</v>
      </c>
      <c r="L50" s="127" t="s">
        <v>61</v>
      </c>
      <c r="M50" s="154">
        <v>0.95</v>
      </c>
      <c r="N50" s="162">
        <v>1</v>
      </c>
      <c r="O50" s="173">
        <v>0.25</v>
      </c>
      <c r="P50" s="173">
        <v>0.25</v>
      </c>
      <c r="Q50" s="173">
        <v>0.25</v>
      </c>
      <c r="R50" s="173">
        <v>0.25</v>
      </c>
      <c r="S50" s="20"/>
      <c r="T50" s="20"/>
      <c r="U50" s="20"/>
      <c r="V50" s="20"/>
      <c r="W50" s="20"/>
      <c r="X50" s="20"/>
      <c r="Y50" s="20"/>
      <c r="Z50" s="20"/>
      <c r="AA50" s="20"/>
      <c r="AB50" s="20"/>
      <c r="AC50" s="20"/>
      <c r="AD50" s="20"/>
      <c r="AE50" s="20"/>
    </row>
    <row r="51" spans="1:31" ht="63" customHeight="1" x14ac:dyDescent="0.2">
      <c r="A51" s="30">
        <v>42</v>
      </c>
      <c r="B51" s="86">
        <v>4</v>
      </c>
      <c r="C51" s="86" t="s">
        <v>85</v>
      </c>
      <c r="D51" s="86" t="s">
        <v>86</v>
      </c>
      <c r="E51" s="86" t="s">
        <v>279</v>
      </c>
      <c r="F51" s="87" t="s">
        <v>284</v>
      </c>
      <c r="G51" s="172">
        <v>43830</v>
      </c>
      <c r="H51" s="174" t="s">
        <v>37</v>
      </c>
      <c r="I51" s="31" t="s">
        <v>285</v>
      </c>
      <c r="J51" s="128" t="s">
        <v>324</v>
      </c>
      <c r="K51" s="167" t="s">
        <v>286</v>
      </c>
      <c r="L51" s="129" t="s">
        <v>287</v>
      </c>
      <c r="M51" s="175">
        <v>10</v>
      </c>
      <c r="N51" s="176">
        <v>10</v>
      </c>
      <c r="O51" s="177">
        <v>10</v>
      </c>
      <c r="P51" s="177">
        <v>10</v>
      </c>
      <c r="Q51" s="177">
        <v>10</v>
      </c>
      <c r="R51" s="177">
        <v>10</v>
      </c>
      <c r="S51" s="20"/>
      <c r="T51" s="20"/>
      <c r="U51" s="20"/>
      <c r="V51" s="20"/>
      <c r="W51" s="20"/>
      <c r="X51" s="20"/>
      <c r="Y51" s="20"/>
      <c r="Z51" s="20"/>
      <c r="AA51" s="20"/>
      <c r="AB51" s="20"/>
      <c r="AC51" s="20"/>
      <c r="AD51" s="20"/>
      <c r="AE51" s="20"/>
    </row>
    <row r="52" spans="1:31" ht="68.25" customHeight="1" x14ac:dyDescent="0.2">
      <c r="A52" s="30">
        <v>43</v>
      </c>
      <c r="B52" s="30">
        <v>4</v>
      </c>
      <c r="C52" s="30">
        <v>4.5</v>
      </c>
      <c r="D52" s="30" t="s">
        <v>86</v>
      </c>
      <c r="E52" s="30" t="s">
        <v>288</v>
      </c>
      <c r="F52" s="32" t="s">
        <v>289</v>
      </c>
      <c r="G52" s="178">
        <v>43830</v>
      </c>
      <c r="H52" s="30" t="s">
        <v>35</v>
      </c>
      <c r="I52" s="31" t="s">
        <v>290</v>
      </c>
      <c r="J52" s="31" t="s">
        <v>291</v>
      </c>
      <c r="K52" s="167" t="s">
        <v>292</v>
      </c>
      <c r="L52" s="30" t="s">
        <v>61</v>
      </c>
      <c r="M52" s="123">
        <v>1</v>
      </c>
      <c r="N52" s="125">
        <v>1</v>
      </c>
      <c r="O52" s="130">
        <v>0.1</v>
      </c>
      <c r="P52" s="122">
        <v>0.6</v>
      </c>
      <c r="Q52" s="122">
        <v>0.15</v>
      </c>
      <c r="R52" s="122">
        <v>0.15</v>
      </c>
      <c r="S52" s="20"/>
      <c r="T52" s="20"/>
      <c r="U52" s="20"/>
      <c r="V52" s="20"/>
      <c r="W52" s="20"/>
      <c r="X52" s="20"/>
      <c r="Y52" s="20"/>
      <c r="Z52" s="20"/>
      <c r="AA52" s="20"/>
      <c r="AB52" s="20"/>
      <c r="AC52" s="20"/>
      <c r="AD52" s="20"/>
      <c r="AE52" s="20"/>
    </row>
    <row r="53" spans="1:31" ht="76.5" x14ac:dyDescent="0.2">
      <c r="A53" s="30">
        <v>44</v>
      </c>
      <c r="B53" s="100">
        <v>4</v>
      </c>
      <c r="C53" s="100" t="s">
        <v>85</v>
      </c>
      <c r="D53" s="30" t="s">
        <v>86</v>
      </c>
      <c r="E53" s="30" t="s">
        <v>293</v>
      </c>
      <c r="F53" s="32" t="s">
        <v>294</v>
      </c>
      <c r="G53" s="178">
        <v>43830</v>
      </c>
      <c r="H53" s="30" t="s">
        <v>295</v>
      </c>
      <c r="I53" s="31" t="s">
        <v>296</v>
      </c>
      <c r="J53" s="131" t="s">
        <v>297</v>
      </c>
      <c r="K53" s="167" t="s">
        <v>298</v>
      </c>
      <c r="L53" s="30" t="s">
        <v>61</v>
      </c>
      <c r="M53" s="155">
        <v>1</v>
      </c>
      <c r="N53" s="163">
        <v>0.9</v>
      </c>
      <c r="O53" s="68">
        <v>0.9</v>
      </c>
      <c r="P53" s="68">
        <v>0.9</v>
      </c>
      <c r="Q53" s="68">
        <v>0.9</v>
      </c>
      <c r="R53" s="68">
        <v>0.9</v>
      </c>
      <c r="S53" s="20"/>
      <c r="T53" s="20"/>
      <c r="U53" s="20"/>
      <c r="V53" s="20"/>
      <c r="W53" s="20"/>
      <c r="X53" s="20"/>
      <c r="Y53" s="20"/>
      <c r="Z53" s="20"/>
      <c r="AA53" s="20"/>
      <c r="AB53" s="20"/>
      <c r="AC53" s="20"/>
      <c r="AD53" s="20"/>
      <c r="AE53" s="20"/>
    </row>
    <row r="54" spans="1:31" ht="76.5" x14ac:dyDescent="0.2">
      <c r="A54" s="30">
        <v>45</v>
      </c>
      <c r="B54" s="100">
        <v>4</v>
      </c>
      <c r="C54" s="100" t="s">
        <v>85</v>
      </c>
      <c r="D54" s="30" t="s">
        <v>86</v>
      </c>
      <c r="E54" s="30" t="s">
        <v>299</v>
      </c>
      <c r="F54" s="32" t="s">
        <v>300</v>
      </c>
      <c r="G54" s="178">
        <v>43830</v>
      </c>
      <c r="H54" s="30" t="s">
        <v>295</v>
      </c>
      <c r="I54" s="31" t="s">
        <v>325</v>
      </c>
      <c r="J54" s="131" t="s">
        <v>326</v>
      </c>
      <c r="K54" s="167" t="s">
        <v>301</v>
      </c>
      <c r="L54" s="30" t="s">
        <v>61</v>
      </c>
      <c r="M54" s="155">
        <v>1</v>
      </c>
      <c r="N54" s="163">
        <v>0.9</v>
      </c>
      <c r="O54" s="68">
        <v>0.9</v>
      </c>
      <c r="P54" s="68">
        <v>0.9</v>
      </c>
      <c r="Q54" s="68">
        <v>0.9</v>
      </c>
      <c r="R54" s="68">
        <v>0.9</v>
      </c>
      <c r="S54" s="20"/>
      <c r="T54" s="20"/>
      <c r="U54" s="20"/>
      <c r="V54" s="20"/>
      <c r="W54" s="20"/>
      <c r="X54" s="20"/>
      <c r="Y54" s="20"/>
      <c r="Z54" s="20"/>
      <c r="AA54" s="20"/>
      <c r="AB54" s="20"/>
      <c r="AC54" s="20"/>
      <c r="AD54" s="20"/>
      <c r="AE54" s="20"/>
    </row>
    <row r="55" spans="1:31" ht="72.75" customHeight="1" x14ac:dyDescent="0.2">
      <c r="A55" s="30">
        <v>46</v>
      </c>
      <c r="B55" s="100">
        <v>4</v>
      </c>
      <c r="C55" s="100" t="s">
        <v>85</v>
      </c>
      <c r="D55" s="30" t="s">
        <v>86</v>
      </c>
      <c r="E55" s="30" t="s">
        <v>302</v>
      </c>
      <c r="F55" s="32" t="s">
        <v>303</v>
      </c>
      <c r="G55" s="178">
        <v>43830</v>
      </c>
      <c r="H55" s="30" t="s">
        <v>37</v>
      </c>
      <c r="I55" s="31" t="s">
        <v>327</v>
      </c>
      <c r="J55" s="133" t="s">
        <v>304</v>
      </c>
      <c r="K55" s="167" t="s">
        <v>305</v>
      </c>
      <c r="L55" s="113" t="s">
        <v>145</v>
      </c>
      <c r="M55" s="179">
        <v>7</v>
      </c>
      <c r="N55" s="180">
        <v>5</v>
      </c>
      <c r="O55" s="181">
        <v>5</v>
      </c>
      <c r="P55" s="181">
        <v>5</v>
      </c>
      <c r="Q55" s="181">
        <v>5</v>
      </c>
      <c r="R55" s="181">
        <v>5</v>
      </c>
      <c r="S55" s="20"/>
      <c r="T55" s="20"/>
      <c r="U55" s="20"/>
      <c r="V55" s="20"/>
      <c r="W55" s="20"/>
      <c r="X55" s="20"/>
      <c r="Y55" s="20"/>
      <c r="Z55" s="20"/>
      <c r="AA55" s="20"/>
      <c r="AB55" s="20"/>
      <c r="AC55" s="20"/>
      <c r="AD55" s="20"/>
      <c r="AE55" s="20"/>
    </row>
    <row r="56" spans="1:31" ht="62.25" customHeight="1" x14ac:dyDescent="0.2">
      <c r="A56" s="30">
        <v>47</v>
      </c>
      <c r="B56" s="100">
        <v>4</v>
      </c>
      <c r="C56" s="100" t="s">
        <v>85</v>
      </c>
      <c r="D56" s="30" t="s">
        <v>86</v>
      </c>
      <c r="E56" s="30" t="s">
        <v>302</v>
      </c>
      <c r="F56" s="32" t="s">
        <v>306</v>
      </c>
      <c r="G56" s="178">
        <v>43830</v>
      </c>
      <c r="H56" s="30" t="s">
        <v>35</v>
      </c>
      <c r="I56" s="31" t="s">
        <v>307</v>
      </c>
      <c r="J56" s="131" t="s">
        <v>308</v>
      </c>
      <c r="K56" s="167" t="s">
        <v>309</v>
      </c>
      <c r="L56" s="30" t="s">
        <v>61</v>
      </c>
      <c r="M56" s="123">
        <v>1</v>
      </c>
      <c r="N56" s="125">
        <v>1</v>
      </c>
      <c r="O56" s="122">
        <v>0</v>
      </c>
      <c r="P56" s="122">
        <v>0</v>
      </c>
      <c r="Q56" s="122">
        <v>0.5</v>
      </c>
      <c r="R56" s="122">
        <v>0.5</v>
      </c>
      <c r="S56" s="20"/>
      <c r="T56" s="20"/>
      <c r="U56" s="20"/>
      <c r="V56" s="20"/>
      <c r="W56" s="20"/>
      <c r="X56" s="20"/>
      <c r="Y56" s="20"/>
      <c r="Z56" s="20"/>
      <c r="AA56" s="20"/>
      <c r="AB56" s="20"/>
      <c r="AC56" s="20"/>
      <c r="AD56" s="20"/>
      <c r="AE56" s="20"/>
    </row>
    <row r="57" spans="1:31" ht="66.75" customHeight="1" x14ac:dyDescent="0.2">
      <c r="A57" s="30">
        <v>48</v>
      </c>
      <c r="B57" s="30">
        <v>4</v>
      </c>
      <c r="C57" s="100" t="s">
        <v>85</v>
      </c>
      <c r="D57" s="30" t="s">
        <v>86</v>
      </c>
      <c r="E57" s="30" t="s">
        <v>299</v>
      </c>
      <c r="F57" s="87" t="s">
        <v>310</v>
      </c>
      <c r="G57" s="178">
        <v>43830</v>
      </c>
      <c r="H57" s="30" t="s">
        <v>35</v>
      </c>
      <c r="I57" s="31" t="s">
        <v>311</v>
      </c>
      <c r="J57" s="131" t="s">
        <v>328</v>
      </c>
      <c r="K57" s="167" t="s">
        <v>312</v>
      </c>
      <c r="L57" s="113" t="s">
        <v>313</v>
      </c>
      <c r="M57" s="147">
        <v>0</v>
      </c>
      <c r="N57" s="109">
        <v>1</v>
      </c>
      <c r="O57" s="68">
        <v>0</v>
      </c>
      <c r="P57" s="68">
        <v>0</v>
      </c>
      <c r="Q57" s="68">
        <v>0</v>
      </c>
      <c r="R57" s="68">
        <v>1</v>
      </c>
      <c r="T57" s="20"/>
      <c r="U57" s="20"/>
      <c r="V57" s="20"/>
      <c r="W57" s="20"/>
      <c r="X57" s="20"/>
      <c r="Y57" s="20"/>
      <c r="Z57" s="20"/>
      <c r="AA57" s="20"/>
      <c r="AB57" s="20"/>
      <c r="AC57" s="20"/>
      <c r="AD57" s="20"/>
      <c r="AE57" s="20"/>
    </row>
    <row r="58" spans="1:31" ht="89.25" x14ac:dyDescent="0.2">
      <c r="A58" s="30">
        <v>49</v>
      </c>
      <c r="B58" s="30">
        <v>3</v>
      </c>
      <c r="C58" s="30" t="s">
        <v>58</v>
      </c>
      <c r="D58" s="30" t="s">
        <v>89</v>
      </c>
      <c r="E58" s="30" t="s">
        <v>299</v>
      </c>
      <c r="F58" s="87" t="s">
        <v>350</v>
      </c>
      <c r="G58" s="41">
        <v>43830</v>
      </c>
      <c r="H58" s="101" t="s">
        <v>35</v>
      </c>
      <c r="I58" s="31" t="s">
        <v>331</v>
      </c>
      <c r="J58" s="30" t="s">
        <v>332</v>
      </c>
      <c r="K58" s="167" t="s">
        <v>333</v>
      </c>
      <c r="L58" s="30" t="s">
        <v>61</v>
      </c>
      <c r="M58" s="137" t="s">
        <v>59</v>
      </c>
      <c r="N58" s="109">
        <v>1</v>
      </c>
      <c r="O58" s="68">
        <v>0.35</v>
      </c>
      <c r="P58" s="68">
        <v>0.2</v>
      </c>
      <c r="Q58" s="68">
        <v>0.09</v>
      </c>
      <c r="R58" s="68">
        <v>0.36</v>
      </c>
      <c r="T58" s="20"/>
      <c r="U58" s="20"/>
      <c r="V58" s="20"/>
      <c r="W58" s="20"/>
      <c r="X58" s="20"/>
      <c r="Y58" s="20"/>
      <c r="Z58" s="20"/>
      <c r="AA58" s="20"/>
      <c r="AB58" s="20"/>
      <c r="AC58" s="20"/>
      <c r="AD58" s="20"/>
      <c r="AE58" s="20"/>
    </row>
    <row r="59" spans="1:31" ht="102" x14ac:dyDescent="0.2">
      <c r="A59" s="30">
        <v>50</v>
      </c>
      <c r="B59" s="30">
        <v>3</v>
      </c>
      <c r="C59" s="30" t="s">
        <v>58</v>
      </c>
      <c r="D59" s="30" t="s">
        <v>89</v>
      </c>
      <c r="E59" s="30" t="s">
        <v>299</v>
      </c>
      <c r="F59" s="87" t="s">
        <v>334</v>
      </c>
      <c r="G59" s="41">
        <v>43555</v>
      </c>
      <c r="H59" s="101" t="s">
        <v>35</v>
      </c>
      <c r="I59" s="31" t="s">
        <v>335</v>
      </c>
      <c r="J59" s="30" t="s">
        <v>336</v>
      </c>
      <c r="K59" s="167" t="s">
        <v>337</v>
      </c>
      <c r="L59" s="30" t="s">
        <v>61</v>
      </c>
      <c r="M59" s="137">
        <v>1</v>
      </c>
      <c r="N59" s="109">
        <v>1</v>
      </c>
      <c r="O59" s="68">
        <v>0.1</v>
      </c>
      <c r="P59" s="68">
        <v>0.3</v>
      </c>
      <c r="Q59" s="68">
        <v>0.3</v>
      </c>
      <c r="R59" s="68">
        <v>0.3</v>
      </c>
      <c r="T59" s="20"/>
      <c r="U59" s="20"/>
      <c r="V59" s="20"/>
      <c r="W59" s="20"/>
      <c r="X59" s="20"/>
      <c r="Y59" s="20"/>
      <c r="Z59" s="20"/>
      <c r="AA59" s="20"/>
      <c r="AB59" s="20"/>
      <c r="AC59" s="20"/>
      <c r="AD59" s="20"/>
      <c r="AE59" s="20"/>
    </row>
    <row r="60" spans="1:31" ht="102" x14ac:dyDescent="0.2">
      <c r="A60" s="30">
        <v>51</v>
      </c>
      <c r="B60" s="30">
        <v>3</v>
      </c>
      <c r="C60" s="30" t="s">
        <v>58</v>
      </c>
      <c r="D60" s="30" t="s">
        <v>89</v>
      </c>
      <c r="E60" s="30" t="s">
        <v>299</v>
      </c>
      <c r="F60" s="87" t="s">
        <v>351</v>
      </c>
      <c r="G60" s="41">
        <v>43830</v>
      </c>
      <c r="H60" s="101" t="s">
        <v>35</v>
      </c>
      <c r="I60" s="31" t="s">
        <v>338</v>
      </c>
      <c r="J60" s="30" t="s">
        <v>339</v>
      </c>
      <c r="K60" s="167" t="s">
        <v>352</v>
      </c>
      <c r="L60" s="30" t="s">
        <v>61</v>
      </c>
      <c r="M60" s="137" t="s">
        <v>59</v>
      </c>
      <c r="N60" s="109">
        <v>1</v>
      </c>
      <c r="O60" s="68">
        <v>1</v>
      </c>
      <c r="P60" s="68" t="s">
        <v>340</v>
      </c>
      <c r="Q60" s="68" t="s">
        <v>340</v>
      </c>
      <c r="R60" s="68" t="s">
        <v>340</v>
      </c>
      <c r="T60" s="20"/>
      <c r="U60" s="20"/>
      <c r="V60" s="20"/>
      <c r="W60" s="20"/>
      <c r="X60" s="20"/>
      <c r="Y60" s="20"/>
      <c r="Z60" s="20"/>
      <c r="AA60" s="20"/>
      <c r="AB60" s="20"/>
      <c r="AC60" s="20"/>
      <c r="AD60" s="20"/>
      <c r="AE60" s="20"/>
    </row>
    <row r="61" spans="1:31" ht="63.75" x14ac:dyDescent="0.2">
      <c r="A61" s="30">
        <v>52</v>
      </c>
      <c r="B61" s="30">
        <v>3</v>
      </c>
      <c r="C61" s="30" t="s">
        <v>58</v>
      </c>
      <c r="D61" s="30" t="s">
        <v>89</v>
      </c>
      <c r="E61" s="30" t="s">
        <v>299</v>
      </c>
      <c r="F61" s="87" t="s">
        <v>341</v>
      </c>
      <c r="G61" s="41">
        <v>43830</v>
      </c>
      <c r="H61" s="101" t="s">
        <v>36</v>
      </c>
      <c r="I61" s="31" t="s">
        <v>342</v>
      </c>
      <c r="J61" s="30" t="s">
        <v>343</v>
      </c>
      <c r="K61" s="167" t="s">
        <v>344</v>
      </c>
      <c r="L61" s="30" t="s">
        <v>61</v>
      </c>
      <c r="M61" s="137">
        <v>1</v>
      </c>
      <c r="N61" s="109">
        <v>0.97</v>
      </c>
      <c r="O61" s="68">
        <v>0.97</v>
      </c>
      <c r="P61" s="68">
        <v>0.97</v>
      </c>
      <c r="Q61" s="68">
        <v>0.97</v>
      </c>
      <c r="R61" s="68">
        <v>0.97</v>
      </c>
      <c r="T61" s="20"/>
      <c r="U61" s="20"/>
      <c r="V61" s="20"/>
      <c r="W61" s="20"/>
      <c r="X61" s="20"/>
      <c r="Y61" s="20"/>
      <c r="Z61" s="20"/>
      <c r="AA61" s="20"/>
      <c r="AB61" s="20"/>
      <c r="AC61" s="20"/>
      <c r="AD61" s="20"/>
      <c r="AE61" s="20"/>
    </row>
    <row r="62" spans="1:31" ht="99" customHeight="1" x14ac:dyDescent="0.2">
      <c r="A62" s="30">
        <v>53</v>
      </c>
      <c r="B62" s="30">
        <v>3</v>
      </c>
      <c r="C62" s="30" t="s">
        <v>56</v>
      </c>
      <c r="D62" s="86" t="s">
        <v>96</v>
      </c>
      <c r="E62" s="86" t="s">
        <v>80</v>
      </c>
      <c r="F62" s="87" t="s">
        <v>121</v>
      </c>
      <c r="G62" s="88" t="s">
        <v>122</v>
      </c>
      <c r="H62" s="86" t="s">
        <v>35</v>
      </c>
      <c r="I62" s="31" t="s">
        <v>81</v>
      </c>
      <c r="J62" s="87" t="s">
        <v>82</v>
      </c>
      <c r="K62" s="167" t="s">
        <v>123</v>
      </c>
      <c r="L62" s="86" t="s">
        <v>61</v>
      </c>
      <c r="M62" s="138">
        <v>1</v>
      </c>
      <c r="N62" s="89">
        <v>1</v>
      </c>
      <c r="O62" s="130">
        <v>0.23</v>
      </c>
      <c r="P62" s="130">
        <v>0.33</v>
      </c>
      <c r="Q62" s="130">
        <v>0.22</v>
      </c>
      <c r="R62" s="130">
        <v>0.22</v>
      </c>
      <c r="T62" s="20"/>
      <c r="U62" s="20"/>
      <c r="V62" s="20"/>
      <c r="W62" s="20"/>
      <c r="X62" s="20"/>
      <c r="Y62" s="20"/>
      <c r="Z62" s="20"/>
      <c r="AA62" s="20"/>
      <c r="AB62" s="20"/>
      <c r="AC62" s="20"/>
      <c r="AD62" s="20"/>
      <c r="AE62" s="20"/>
    </row>
    <row r="63" spans="1:31" ht="126" customHeight="1" x14ac:dyDescent="0.2">
      <c r="A63" s="30">
        <v>54</v>
      </c>
      <c r="B63" s="30">
        <v>3</v>
      </c>
      <c r="C63" s="30" t="s">
        <v>56</v>
      </c>
      <c r="D63" s="86" t="s">
        <v>96</v>
      </c>
      <c r="E63" s="86" t="s">
        <v>80</v>
      </c>
      <c r="F63" s="87" t="s">
        <v>124</v>
      </c>
      <c r="G63" s="88">
        <v>43830</v>
      </c>
      <c r="H63" s="86" t="s">
        <v>35</v>
      </c>
      <c r="I63" s="31" t="s">
        <v>83</v>
      </c>
      <c r="J63" s="87" t="s">
        <v>125</v>
      </c>
      <c r="K63" s="167" t="s">
        <v>126</v>
      </c>
      <c r="L63" s="86" t="s">
        <v>61</v>
      </c>
      <c r="M63" s="138">
        <v>1</v>
      </c>
      <c r="N63" s="89">
        <v>1</v>
      </c>
      <c r="O63" s="130">
        <v>0.33</v>
      </c>
      <c r="P63" s="130">
        <v>0.34</v>
      </c>
      <c r="Q63" s="130">
        <v>0.33</v>
      </c>
      <c r="R63" s="130">
        <v>0</v>
      </c>
      <c r="T63" s="20"/>
      <c r="U63" s="20"/>
      <c r="V63" s="20"/>
      <c r="W63" s="20"/>
      <c r="X63" s="20"/>
      <c r="Y63" s="20"/>
      <c r="Z63" s="20"/>
      <c r="AA63" s="20"/>
      <c r="AB63" s="20"/>
      <c r="AC63" s="20"/>
      <c r="AD63" s="20"/>
      <c r="AE63" s="20"/>
    </row>
    <row r="64" spans="1:31" ht="117" customHeight="1" x14ac:dyDescent="0.2">
      <c r="A64" s="30">
        <v>55</v>
      </c>
      <c r="B64" s="30">
        <v>3</v>
      </c>
      <c r="C64" s="30" t="s">
        <v>56</v>
      </c>
      <c r="D64" s="86" t="s">
        <v>96</v>
      </c>
      <c r="E64" s="86" t="s">
        <v>80</v>
      </c>
      <c r="F64" s="87" t="s">
        <v>329</v>
      </c>
      <c r="G64" s="88">
        <v>43830</v>
      </c>
      <c r="H64" s="86" t="s">
        <v>35</v>
      </c>
      <c r="I64" s="31" t="s">
        <v>330</v>
      </c>
      <c r="J64" s="87" t="s">
        <v>97</v>
      </c>
      <c r="K64" s="167" t="s">
        <v>127</v>
      </c>
      <c r="L64" s="86" t="s">
        <v>61</v>
      </c>
      <c r="M64" s="138">
        <v>1</v>
      </c>
      <c r="N64" s="89">
        <v>1</v>
      </c>
      <c r="O64" s="130">
        <v>0.2</v>
      </c>
      <c r="P64" s="130">
        <v>0.3</v>
      </c>
      <c r="Q64" s="130">
        <v>0.2</v>
      </c>
      <c r="R64" s="130">
        <v>0.3</v>
      </c>
      <c r="S64" s="59">
        <f>SUM(O64:R64)</f>
        <v>1</v>
      </c>
      <c r="T64" s="20"/>
      <c r="U64" s="20"/>
      <c r="V64" s="20"/>
      <c r="W64" s="20"/>
      <c r="X64" s="20"/>
      <c r="Y64" s="20"/>
      <c r="Z64" s="20"/>
      <c r="AA64" s="20"/>
      <c r="AB64" s="20"/>
      <c r="AC64" s="20"/>
      <c r="AD64" s="20"/>
      <c r="AE64" s="20"/>
    </row>
    <row r="65" spans="1:31" ht="155.25" customHeight="1" x14ac:dyDescent="0.2">
      <c r="A65" s="30">
        <v>56</v>
      </c>
      <c r="B65" s="30">
        <v>3</v>
      </c>
      <c r="C65" s="30" t="s">
        <v>56</v>
      </c>
      <c r="D65" s="86" t="s">
        <v>96</v>
      </c>
      <c r="E65" s="86" t="s">
        <v>80</v>
      </c>
      <c r="F65" s="87" t="s">
        <v>84</v>
      </c>
      <c r="G65" s="88">
        <v>43830</v>
      </c>
      <c r="H65" s="86" t="s">
        <v>35</v>
      </c>
      <c r="I65" s="31" t="s">
        <v>103</v>
      </c>
      <c r="J65" s="87" t="s">
        <v>128</v>
      </c>
      <c r="K65" s="167" t="s">
        <v>129</v>
      </c>
      <c r="L65" s="86" t="s">
        <v>61</v>
      </c>
      <c r="M65" s="138">
        <v>1</v>
      </c>
      <c r="N65" s="89">
        <v>1</v>
      </c>
      <c r="O65" s="130">
        <v>0.33</v>
      </c>
      <c r="P65" s="130">
        <v>0.34</v>
      </c>
      <c r="Q65" s="130">
        <v>0.33</v>
      </c>
      <c r="R65" s="130">
        <v>0</v>
      </c>
      <c r="S65" s="59">
        <f>SUM(O65:R65)</f>
        <v>1</v>
      </c>
      <c r="T65" s="20"/>
      <c r="U65" s="20"/>
      <c r="V65" s="20"/>
      <c r="W65" s="20"/>
      <c r="X65" s="20"/>
      <c r="Y65" s="20"/>
      <c r="Z65" s="20"/>
      <c r="AA65" s="20"/>
      <c r="AB65" s="20"/>
      <c r="AC65" s="20"/>
      <c r="AD65" s="20"/>
      <c r="AE65" s="20"/>
    </row>
    <row r="66" spans="1:31" ht="141" customHeight="1" x14ac:dyDescent="0.2">
      <c r="A66" s="30">
        <v>57</v>
      </c>
      <c r="B66" s="30">
        <v>3</v>
      </c>
      <c r="C66" s="30" t="s">
        <v>56</v>
      </c>
      <c r="D66" s="86" t="s">
        <v>96</v>
      </c>
      <c r="E66" s="86" t="s">
        <v>80</v>
      </c>
      <c r="F66" s="87" t="s">
        <v>98</v>
      </c>
      <c r="G66" s="88">
        <v>43830</v>
      </c>
      <c r="H66" s="86" t="s">
        <v>35</v>
      </c>
      <c r="I66" s="31" t="s">
        <v>99</v>
      </c>
      <c r="J66" s="87" t="s">
        <v>100</v>
      </c>
      <c r="K66" s="167" t="s">
        <v>101</v>
      </c>
      <c r="L66" s="86" t="s">
        <v>61</v>
      </c>
      <c r="M66" s="138">
        <v>1</v>
      </c>
      <c r="N66" s="89">
        <v>1</v>
      </c>
      <c r="O66" s="130">
        <v>0.34</v>
      </c>
      <c r="P66" s="130">
        <v>0.17</v>
      </c>
      <c r="Q66" s="130">
        <v>0.26</v>
      </c>
      <c r="R66" s="130">
        <v>0.23</v>
      </c>
      <c r="S66" s="59">
        <f>SUM(O66:R66)</f>
        <v>1</v>
      </c>
      <c r="T66" s="20"/>
      <c r="U66" s="20"/>
      <c r="V66" s="20"/>
      <c r="W66" s="20"/>
      <c r="X66" s="20"/>
      <c r="Y66" s="20"/>
      <c r="Z66" s="20"/>
      <c r="AA66" s="20"/>
      <c r="AB66" s="20"/>
      <c r="AC66" s="20"/>
      <c r="AD66" s="20"/>
      <c r="AE66" s="20"/>
    </row>
    <row r="67" spans="1:31" ht="85.5" customHeight="1" x14ac:dyDescent="0.2">
      <c r="I67" s="134"/>
      <c r="N67" s="20"/>
    </row>
    <row r="68" spans="1:31" ht="85.5" customHeight="1" x14ac:dyDescent="0.2">
      <c r="I68" s="134"/>
      <c r="N68" s="20"/>
    </row>
  </sheetData>
  <sheetProtection formatCells="0" formatColumns="0" formatRows="0" sort="0" autoFilter="0" pivotTables="0"/>
  <mergeCells count="38">
    <mergeCell ref="A4:L4"/>
    <mergeCell ref="A1:C3"/>
    <mergeCell ref="D1:M3"/>
    <mergeCell ref="N1:R1"/>
    <mergeCell ref="N2:R2"/>
    <mergeCell ref="N3:R3"/>
    <mergeCell ref="A5:L5"/>
    <mergeCell ref="A6:R6"/>
    <mergeCell ref="S6:AG6"/>
    <mergeCell ref="A7:A9"/>
    <mergeCell ref="B7:C7"/>
    <mergeCell ref="D7:G7"/>
    <mergeCell ref="H7:L7"/>
    <mergeCell ref="M7:R7"/>
    <mergeCell ref="S7:AE7"/>
    <mergeCell ref="AF7:AG7"/>
    <mergeCell ref="M8:M9"/>
    <mergeCell ref="B8:B9"/>
    <mergeCell ref="C8:C9"/>
    <mergeCell ref="D8:D9"/>
    <mergeCell ref="E8:E9"/>
    <mergeCell ref="F8:F9"/>
    <mergeCell ref="G8:G9"/>
    <mergeCell ref="H8:H9"/>
    <mergeCell ref="I8:I9"/>
    <mergeCell ref="J8:J9"/>
    <mergeCell ref="K8:K9"/>
    <mergeCell ref="L8:L9"/>
    <mergeCell ref="AE8:AE9"/>
    <mergeCell ref="AF8:AF9"/>
    <mergeCell ref="AG8:AG9"/>
    <mergeCell ref="AI8:AK8"/>
    <mergeCell ref="N8:N9"/>
    <mergeCell ref="O8:R8"/>
    <mergeCell ref="S8:U8"/>
    <mergeCell ref="V8:X8"/>
    <mergeCell ref="Y8:AA8"/>
    <mergeCell ref="AB8:AD8"/>
  </mergeCells>
  <conditionalFormatting sqref="AI9 AK9">
    <cfRule type="cellIs" dxfId="11" priority="61" stopIfTrue="1" operator="equal">
      <formula>"MINIMO"</formula>
    </cfRule>
    <cfRule type="cellIs" dxfId="10" priority="62" stopIfTrue="1" operator="equal">
      <formula>"ACEPTABLE"</formula>
    </cfRule>
    <cfRule type="cellIs" dxfId="9" priority="63" stopIfTrue="1" operator="equal">
      <formula>"SATISFACTORIO"</formula>
    </cfRule>
  </conditionalFormatting>
  <conditionalFormatting sqref="J20">
    <cfRule type="cellIs" dxfId="8" priority="28" stopIfTrue="1" operator="equal">
      <formula>#REF!</formula>
    </cfRule>
    <cfRule type="cellIs" dxfId="7" priority="29" stopIfTrue="1" operator="equal">
      <formula>#REF!</formula>
    </cfRule>
    <cfRule type="cellIs" dxfId="6" priority="30" stopIfTrue="1" operator="equal">
      <formula>#REF!</formula>
    </cfRule>
  </conditionalFormatting>
  <conditionalFormatting sqref="J55">
    <cfRule type="cellIs" dxfId="5" priority="22" stopIfTrue="1" operator="equal">
      <formula>#REF!</formula>
    </cfRule>
    <cfRule type="cellIs" dxfId="4" priority="23" stopIfTrue="1" operator="equal">
      <formula>#REF!</formula>
    </cfRule>
    <cfRule type="cellIs" dxfId="3" priority="24" stopIfTrue="1" operator="equal">
      <formula>#REF!</formula>
    </cfRule>
  </conditionalFormatting>
  <conditionalFormatting sqref="J51">
    <cfRule type="cellIs" dxfId="2" priority="13" stopIfTrue="1" operator="equal">
      <formula>#REF!</formula>
    </cfRule>
    <cfRule type="cellIs" dxfId="1" priority="14" stopIfTrue="1" operator="equal">
      <formula>#REF!</formula>
    </cfRule>
    <cfRule type="cellIs" dxfId="0" priority="15" stopIfTrue="1" operator="equal">
      <formula>#REF!</formula>
    </cfRule>
  </conditionalFormatting>
  <dataValidations disablePrompts="1" count="3">
    <dataValidation type="list" allowBlank="1" showInputMessage="1" showErrorMessage="1" sqref="WVP983046:WVP983061 H65522:H65536 JD65522:JD65536 SZ65522:SZ65536 ACV65522:ACV65536 AMR65522:AMR65536 AWN65522:AWN65536 BGJ65522:BGJ65536 BQF65522:BQF65536 CAB65522:CAB65536 CJX65522:CJX65536 CTT65522:CTT65536 DDP65522:DDP65536 DNL65522:DNL65536 DXH65522:DXH65536 EHD65522:EHD65536 EQZ65522:EQZ65536 FAV65522:FAV65536 FKR65522:FKR65536 FUN65522:FUN65536 GEJ65522:GEJ65536 GOF65522:GOF65536 GYB65522:GYB65536 HHX65522:HHX65536 HRT65522:HRT65536 IBP65522:IBP65536 ILL65522:ILL65536 IVH65522:IVH65536 JFD65522:JFD65536 JOZ65522:JOZ65536 JYV65522:JYV65536 KIR65522:KIR65536 KSN65522:KSN65536 LCJ65522:LCJ65536 LMF65522:LMF65536 LWB65522:LWB65536 MFX65522:MFX65536 MPT65522:MPT65536 MZP65522:MZP65536 NJL65522:NJL65536 NTH65522:NTH65536 ODD65522:ODD65536 OMZ65522:OMZ65536 OWV65522:OWV65536 PGR65522:PGR65536 PQN65522:PQN65536 QAJ65522:QAJ65536 QKF65522:QKF65536 QUB65522:QUB65536 RDX65522:RDX65536 RNT65522:RNT65536 RXP65522:RXP65536 SHL65522:SHL65536 SRH65522:SRH65536 TBD65522:TBD65536 TKZ65522:TKZ65536 TUV65522:TUV65536 UER65522:UER65536 UON65522:UON65536 UYJ65522:UYJ65536 VIF65522:VIF65536 VSB65522:VSB65536 WBX65522:WBX65536 WLT65522:WLT65536 WVP65522:WVP65536 H131058:H131072 JD131058:JD131072 SZ131058:SZ131072 ACV131058:ACV131072 AMR131058:AMR131072 AWN131058:AWN131072 BGJ131058:BGJ131072 BQF131058:BQF131072 CAB131058:CAB131072 CJX131058:CJX131072 CTT131058:CTT131072 DDP131058:DDP131072 DNL131058:DNL131072 DXH131058:DXH131072 EHD131058:EHD131072 EQZ131058:EQZ131072 FAV131058:FAV131072 FKR131058:FKR131072 FUN131058:FUN131072 GEJ131058:GEJ131072 GOF131058:GOF131072 GYB131058:GYB131072 HHX131058:HHX131072 HRT131058:HRT131072 IBP131058:IBP131072 ILL131058:ILL131072 IVH131058:IVH131072 JFD131058:JFD131072 JOZ131058:JOZ131072 JYV131058:JYV131072 KIR131058:KIR131072 KSN131058:KSN131072 LCJ131058:LCJ131072 LMF131058:LMF131072 LWB131058:LWB131072 MFX131058:MFX131072 MPT131058:MPT131072 MZP131058:MZP131072 NJL131058:NJL131072 NTH131058:NTH131072 ODD131058:ODD131072 OMZ131058:OMZ131072 OWV131058:OWV131072 PGR131058:PGR131072 PQN131058:PQN131072 QAJ131058:QAJ131072 QKF131058:QKF131072 QUB131058:QUB131072 RDX131058:RDX131072 RNT131058:RNT131072 RXP131058:RXP131072 SHL131058:SHL131072 SRH131058:SRH131072 TBD131058:TBD131072 TKZ131058:TKZ131072 TUV131058:TUV131072 UER131058:UER131072 UON131058:UON131072 UYJ131058:UYJ131072 VIF131058:VIF131072 VSB131058:VSB131072 WBX131058:WBX131072 WLT131058:WLT131072 WVP131058:WVP131072 H196594:H196608 JD196594:JD196608 SZ196594:SZ196608 ACV196594:ACV196608 AMR196594:AMR196608 AWN196594:AWN196608 BGJ196594:BGJ196608 BQF196594:BQF196608 CAB196594:CAB196608 CJX196594:CJX196608 CTT196594:CTT196608 DDP196594:DDP196608 DNL196594:DNL196608 DXH196594:DXH196608 EHD196594:EHD196608 EQZ196594:EQZ196608 FAV196594:FAV196608 FKR196594:FKR196608 FUN196594:FUN196608 GEJ196594:GEJ196608 GOF196594:GOF196608 GYB196594:GYB196608 HHX196594:HHX196608 HRT196594:HRT196608 IBP196594:IBP196608 ILL196594:ILL196608 IVH196594:IVH196608 JFD196594:JFD196608 JOZ196594:JOZ196608 JYV196594:JYV196608 KIR196594:KIR196608 KSN196594:KSN196608 LCJ196594:LCJ196608 LMF196594:LMF196608 LWB196594:LWB196608 MFX196594:MFX196608 MPT196594:MPT196608 MZP196594:MZP196608 NJL196594:NJL196608 NTH196594:NTH196608 ODD196594:ODD196608 OMZ196594:OMZ196608 OWV196594:OWV196608 PGR196594:PGR196608 PQN196594:PQN196608 QAJ196594:QAJ196608 QKF196594:QKF196608 QUB196594:QUB196608 RDX196594:RDX196608 RNT196594:RNT196608 RXP196594:RXP196608 SHL196594:SHL196608 SRH196594:SRH196608 TBD196594:TBD196608 TKZ196594:TKZ196608 TUV196594:TUV196608 UER196594:UER196608 UON196594:UON196608 UYJ196594:UYJ196608 VIF196594:VIF196608 VSB196594:VSB196608 WBX196594:WBX196608 WLT196594:WLT196608 WVP196594:WVP196608 H262130:H262144 JD262130:JD262144 SZ262130:SZ262144 ACV262130:ACV262144 AMR262130:AMR262144 AWN262130:AWN262144 BGJ262130:BGJ262144 BQF262130:BQF262144 CAB262130:CAB262144 CJX262130:CJX262144 CTT262130:CTT262144 DDP262130:DDP262144 DNL262130:DNL262144 DXH262130:DXH262144 EHD262130:EHD262144 EQZ262130:EQZ262144 FAV262130:FAV262144 FKR262130:FKR262144 FUN262130:FUN262144 GEJ262130:GEJ262144 GOF262130:GOF262144 GYB262130:GYB262144 HHX262130:HHX262144 HRT262130:HRT262144 IBP262130:IBP262144 ILL262130:ILL262144 IVH262130:IVH262144 JFD262130:JFD262144 JOZ262130:JOZ262144 JYV262130:JYV262144 KIR262130:KIR262144 KSN262130:KSN262144 LCJ262130:LCJ262144 LMF262130:LMF262144 LWB262130:LWB262144 MFX262130:MFX262144 MPT262130:MPT262144 MZP262130:MZP262144 NJL262130:NJL262144 NTH262130:NTH262144 ODD262130:ODD262144 OMZ262130:OMZ262144 OWV262130:OWV262144 PGR262130:PGR262144 PQN262130:PQN262144 QAJ262130:QAJ262144 QKF262130:QKF262144 QUB262130:QUB262144 RDX262130:RDX262144 RNT262130:RNT262144 RXP262130:RXP262144 SHL262130:SHL262144 SRH262130:SRH262144 TBD262130:TBD262144 TKZ262130:TKZ262144 TUV262130:TUV262144 UER262130:UER262144 UON262130:UON262144 UYJ262130:UYJ262144 VIF262130:VIF262144 VSB262130:VSB262144 WBX262130:WBX262144 WLT262130:WLT262144 WVP262130:WVP262144 H327666:H327680 JD327666:JD327680 SZ327666:SZ327680 ACV327666:ACV327680 AMR327666:AMR327680 AWN327666:AWN327680 BGJ327666:BGJ327680 BQF327666:BQF327680 CAB327666:CAB327680 CJX327666:CJX327680 CTT327666:CTT327680 DDP327666:DDP327680 DNL327666:DNL327680 DXH327666:DXH327680 EHD327666:EHD327680 EQZ327666:EQZ327680 FAV327666:FAV327680 FKR327666:FKR327680 FUN327666:FUN327680 GEJ327666:GEJ327680 GOF327666:GOF327680 GYB327666:GYB327680 HHX327666:HHX327680 HRT327666:HRT327680 IBP327666:IBP327680 ILL327666:ILL327680 IVH327666:IVH327680 JFD327666:JFD327680 JOZ327666:JOZ327680 JYV327666:JYV327680 KIR327666:KIR327680 KSN327666:KSN327680 LCJ327666:LCJ327680 LMF327666:LMF327680 LWB327666:LWB327680 MFX327666:MFX327680 MPT327666:MPT327680 MZP327666:MZP327680 NJL327666:NJL327680 NTH327666:NTH327680 ODD327666:ODD327680 OMZ327666:OMZ327680 OWV327666:OWV327680 PGR327666:PGR327680 PQN327666:PQN327680 QAJ327666:QAJ327680 QKF327666:QKF327680 QUB327666:QUB327680 RDX327666:RDX327680 RNT327666:RNT327680 RXP327666:RXP327680 SHL327666:SHL327680 SRH327666:SRH327680 TBD327666:TBD327680 TKZ327666:TKZ327680 TUV327666:TUV327680 UER327666:UER327680 UON327666:UON327680 UYJ327666:UYJ327680 VIF327666:VIF327680 VSB327666:VSB327680 WBX327666:WBX327680 WLT327666:WLT327680 WVP327666:WVP327680 H393202:H393216 JD393202:JD393216 SZ393202:SZ393216 ACV393202:ACV393216 AMR393202:AMR393216 AWN393202:AWN393216 BGJ393202:BGJ393216 BQF393202:BQF393216 CAB393202:CAB393216 CJX393202:CJX393216 CTT393202:CTT393216 DDP393202:DDP393216 DNL393202:DNL393216 DXH393202:DXH393216 EHD393202:EHD393216 EQZ393202:EQZ393216 FAV393202:FAV393216 FKR393202:FKR393216 FUN393202:FUN393216 GEJ393202:GEJ393216 GOF393202:GOF393216 GYB393202:GYB393216 HHX393202:HHX393216 HRT393202:HRT393216 IBP393202:IBP393216 ILL393202:ILL393216 IVH393202:IVH393216 JFD393202:JFD393216 JOZ393202:JOZ393216 JYV393202:JYV393216 KIR393202:KIR393216 KSN393202:KSN393216 LCJ393202:LCJ393216 LMF393202:LMF393216 LWB393202:LWB393216 MFX393202:MFX393216 MPT393202:MPT393216 MZP393202:MZP393216 NJL393202:NJL393216 NTH393202:NTH393216 ODD393202:ODD393216 OMZ393202:OMZ393216 OWV393202:OWV393216 PGR393202:PGR393216 PQN393202:PQN393216 QAJ393202:QAJ393216 QKF393202:QKF393216 QUB393202:QUB393216 RDX393202:RDX393216 RNT393202:RNT393216 RXP393202:RXP393216 SHL393202:SHL393216 SRH393202:SRH393216 TBD393202:TBD393216 TKZ393202:TKZ393216 TUV393202:TUV393216 UER393202:UER393216 UON393202:UON393216 UYJ393202:UYJ393216 VIF393202:VIF393216 VSB393202:VSB393216 WBX393202:WBX393216 WLT393202:WLT393216 WVP393202:WVP393216 H458738:H458752 JD458738:JD458752 SZ458738:SZ458752 ACV458738:ACV458752 AMR458738:AMR458752 AWN458738:AWN458752 BGJ458738:BGJ458752 BQF458738:BQF458752 CAB458738:CAB458752 CJX458738:CJX458752 CTT458738:CTT458752 DDP458738:DDP458752 DNL458738:DNL458752 DXH458738:DXH458752 EHD458738:EHD458752 EQZ458738:EQZ458752 FAV458738:FAV458752 FKR458738:FKR458752 FUN458738:FUN458752 GEJ458738:GEJ458752 GOF458738:GOF458752 GYB458738:GYB458752 HHX458738:HHX458752 HRT458738:HRT458752 IBP458738:IBP458752 ILL458738:ILL458752 IVH458738:IVH458752 JFD458738:JFD458752 JOZ458738:JOZ458752 JYV458738:JYV458752 KIR458738:KIR458752 KSN458738:KSN458752 LCJ458738:LCJ458752 LMF458738:LMF458752 LWB458738:LWB458752 MFX458738:MFX458752 MPT458738:MPT458752 MZP458738:MZP458752 NJL458738:NJL458752 NTH458738:NTH458752 ODD458738:ODD458752 OMZ458738:OMZ458752 OWV458738:OWV458752 PGR458738:PGR458752 PQN458738:PQN458752 QAJ458738:QAJ458752 QKF458738:QKF458752 QUB458738:QUB458752 RDX458738:RDX458752 RNT458738:RNT458752 RXP458738:RXP458752 SHL458738:SHL458752 SRH458738:SRH458752 TBD458738:TBD458752 TKZ458738:TKZ458752 TUV458738:TUV458752 UER458738:UER458752 UON458738:UON458752 UYJ458738:UYJ458752 VIF458738:VIF458752 VSB458738:VSB458752 WBX458738:WBX458752 WLT458738:WLT458752 WVP458738:WVP458752 H524274:H524288 JD524274:JD524288 SZ524274:SZ524288 ACV524274:ACV524288 AMR524274:AMR524288 AWN524274:AWN524288 BGJ524274:BGJ524288 BQF524274:BQF524288 CAB524274:CAB524288 CJX524274:CJX524288 CTT524274:CTT524288 DDP524274:DDP524288 DNL524274:DNL524288 DXH524274:DXH524288 EHD524274:EHD524288 EQZ524274:EQZ524288 FAV524274:FAV524288 FKR524274:FKR524288 FUN524274:FUN524288 GEJ524274:GEJ524288 GOF524274:GOF524288 GYB524274:GYB524288 HHX524274:HHX524288 HRT524274:HRT524288 IBP524274:IBP524288 ILL524274:ILL524288 IVH524274:IVH524288 JFD524274:JFD524288 JOZ524274:JOZ524288 JYV524274:JYV524288 KIR524274:KIR524288 KSN524274:KSN524288 LCJ524274:LCJ524288 LMF524274:LMF524288 LWB524274:LWB524288 MFX524274:MFX524288 MPT524274:MPT524288 MZP524274:MZP524288 NJL524274:NJL524288 NTH524274:NTH524288 ODD524274:ODD524288 OMZ524274:OMZ524288 OWV524274:OWV524288 PGR524274:PGR524288 PQN524274:PQN524288 QAJ524274:QAJ524288 QKF524274:QKF524288 QUB524274:QUB524288 RDX524274:RDX524288 RNT524274:RNT524288 RXP524274:RXP524288 SHL524274:SHL524288 SRH524274:SRH524288 TBD524274:TBD524288 TKZ524274:TKZ524288 TUV524274:TUV524288 UER524274:UER524288 UON524274:UON524288 UYJ524274:UYJ524288 VIF524274:VIF524288 VSB524274:VSB524288 WBX524274:WBX524288 WLT524274:WLT524288 WVP524274:WVP524288 H589810:H589824 JD589810:JD589824 SZ589810:SZ589824 ACV589810:ACV589824 AMR589810:AMR589824 AWN589810:AWN589824 BGJ589810:BGJ589824 BQF589810:BQF589824 CAB589810:CAB589824 CJX589810:CJX589824 CTT589810:CTT589824 DDP589810:DDP589824 DNL589810:DNL589824 DXH589810:DXH589824 EHD589810:EHD589824 EQZ589810:EQZ589824 FAV589810:FAV589824 FKR589810:FKR589824 FUN589810:FUN589824 GEJ589810:GEJ589824 GOF589810:GOF589824 GYB589810:GYB589824 HHX589810:HHX589824 HRT589810:HRT589824 IBP589810:IBP589824 ILL589810:ILL589824 IVH589810:IVH589824 JFD589810:JFD589824 JOZ589810:JOZ589824 JYV589810:JYV589824 KIR589810:KIR589824 KSN589810:KSN589824 LCJ589810:LCJ589824 LMF589810:LMF589824 LWB589810:LWB589824 MFX589810:MFX589824 MPT589810:MPT589824 MZP589810:MZP589824 NJL589810:NJL589824 NTH589810:NTH589824 ODD589810:ODD589824 OMZ589810:OMZ589824 OWV589810:OWV589824 PGR589810:PGR589824 PQN589810:PQN589824 QAJ589810:QAJ589824 QKF589810:QKF589824 QUB589810:QUB589824 RDX589810:RDX589824 RNT589810:RNT589824 RXP589810:RXP589824 SHL589810:SHL589824 SRH589810:SRH589824 TBD589810:TBD589824 TKZ589810:TKZ589824 TUV589810:TUV589824 UER589810:UER589824 UON589810:UON589824 UYJ589810:UYJ589824 VIF589810:VIF589824 VSB589810:VSB589824 WBX589810:WBX589824 WLT589810:WLT589824 WVP589810:WVP589824 H655346:H655360 JD655346:JD655360 SZ655346:SZ655360 ACV655346:ACV655360 AMR655346:AMR655360 AWN655346:AWN655360 BGJ655346:BGJ655360 BQF655346:BQF655360 CAB655346:CAB655360 CJX655346:CJX655360 CTT655346:CTT655360 DDP655346:DDP655360 DNL655346:DNL655360 DXH655346:DXH655360 EHD655346:EHD655360 EQZ655346:EQZ655360 FAV655346:FAV655360 FKR655346:FKR655360 FUN655346:FUN655360 GEJ655346:GEJ655360 GOF655346:GOF655360 GYB655346:GYB655360 HHX655346:HHX655360 HRT655346:HRT655360 IBP655346:IBP655360 ILL655346:ILL655360 IVH655346:IVH655360 JFD655346:JFD655360 JOZ655346:JOZ655360 JYV655346:JYV655360 KIR655346:KIR655360 KSN655346:KSN655360 LCJ655346:LCJ655360 LMF655346:LMF655360 LWB655346:LWB655360 MFX655346:MFX655360 MPT655346:MPT655360 MZP655346:MZP655360 NJL655346:NJL655360 NTH655346:NTH655360 ODD655346:ODD655360 OMZ655346:OMZ655360 OWV655346:OWV655360 PGR655346:PGR655360 PQN655346:PQN655360 QAJ655346:QAJ655360 QKF655346:QKF655360 QUB655346:QUB655360 RDX655346:RDX655360 RNT655346:RNT655360 RXP655346:RXP655360 SHL655346:SHL655360 SRH655346:SRH655360 TBD655346:TBD655360 TKZ655346:TKZ655360 TUV655346:TUV655360 UER655346:UER655360 UON655346:UON655360 UYJ655346:UYJ655360 VIF655346:VIF655360 VSB655346:VSB655360 WBX655346:WBX655360 WLT655346:WLT655360 WVP655346:WVP655360 H720882:H720896 JD720882:JD720896 SZ720882:SZ720896 ACV720882:ACV720896 AMR720882:AMR720896 AWN720882:AWN720896 BGJ720882:BGJ720896 BQF720882:BQF720896 CAB720882:CAB720896 CJX720882:CJX720896 CTT720882:CTT720896 DDP720882:DDP720896 DNL720882:DNL720896 DXH720882:DXH720896 EHD720882:EHD720896 EQZ720882:EQZ720896 FAV720882:FAV720896 FKR720882:FKR720896 FUN720882:FUN720896 GEJ720882:GEJ720896 GOF720882:GOF720896 GYB720882:GYB720896 HHX720882:HHX720896 HRT720882:HRT720896 IBP720882:IBP720896 ILL720882:ILL720896 IVH720882:IVH720896 JFD720882:JFD720896 JOZ720882:JOZ720896 JYV720882:JYV720896 KIR720882:KIR720896 KSN720882:KSN720896 LCJ720882:LCJ720896 LMF720882:LMF720896 LWB720882:LWB720896 MFX720882:MFX720896 MPT720882:MPT720896 MZP720882:MZP720896 NJL720882:NJL720896 NTH720882:NTH720896 ODD720882:ODD720896 OMZ720882:OMZ720896 OWV720882:OWV720896 PGR720882:PGR720896 PQN720882:PQN720896 QAJ720882:QAJ720896 QKF720882:QKF720896 QUB720882:QUB720896 RDX720882:RDX720896 RNT720882:RNT720896 RXP720882:RXP720896 SHL720882:SHL720896 SRH720882:SRH720896 TBD720882:TBD720896 TKZ720882:TKZ720896 TUV720882:TUV720896 UER720882:UER720896 UON720882:UON720896 UYJ720882:UYJ720896 VIF720882:VIF720896 VSB720882:VSB720896 WBX720882:WBX720896 WLT720882:WLT720896 WVP720882:WVP720896 H786418:H786432 JD786418:JD786432 SZ786418:SZ786432 ACV786418:ACV786432 AMR786418:AMR786432 AWN786418:AWN786432 BGJ786418:BGJ786432 BQF786418:BQF786432 CAB786418:CAB786432 CJX786418:CJX786432 CTT786418:CTT786432 DDP786418:DDP786432 DNL786418:DNL786432 DXH786418:DXH786432 EHD786418:EHD786432 EQZ786418:EQZ786432 FAV786418:FAV786432 FKR786418:FKR786432 FUN786418:FUN786432 GEJ786418:GEJ786432 GOF786418:GOF786432 GYB786418:GYB786432 HHX786418:HHX786432 HRT786418:HRT786432 IBP786418:IBP786432 ILL786418:ILL786432 IVH786418:IVH786432 JFD786418:JFD786432 JOZ786418:JOZ786432 JYV786418:JYV786432 KIR786418:KIR786432 KSN786418:KSN786432 LCJ786418:LCJ786432 LMF786418:LMF786432 LWB786418:LWB786432 MFX786418:MFX786432 MPT786418:MPT786432 MZP786418:MZP786432 NJL786418:NJL786432 NTH786418:NTH786432 ODD786418:ODD786432 OMZ786418:OMZ786432 OWV786418:OWV786432 PGR786418:PGR786432 PQN786418:PQN786432 QAJ786418:QAJ786432 QKF786418:QKF786432 QUB786418:QUB786432 RDX786418:RDX786432 RNT786418:RNT786432 RXP786418:RXP786432 SHL786418:SHL786432 SRH786418:SRH786432 TBD786418:TBD786432 TKZ786418:TKZ786432 TUV786418:TUV786432 UER786418:UER786432 UON786418:UON786432 UYJ786418:UYJ786432 VIF786418:VIF786432 VSB786418:VSB786432 WBX786418:WBX786432 WLT786418:WLT786432 WVP786418:WVP786432 H851954:H851968 JD851954:JD851968 SZ851954:SZ851968 ACV851954:ACV851968 AMR851954:AMR851968 AWN851954:AWN851968 BGJ851954:BGJ851968 BQF851954:BQF851968 CAB851954:CAB851968 CJX851954:CJX851968 CTT851954:CTT851968 DDP851954:DDP851968 DNL851954:DNL851968 DXH851954:DXH851968 EHD851954:EHD851968 EQZ851954:EQZ851968 FAV851954:FAV851968 FKR851954:FKR851968 FUN851954:FUN851968 GEJ851954:GEJ851968 GOF851954:GOF851968 GYB851954:GYB851968 HHX851954:HHX851968 HRT851954:HRT851968 IBP851954:IBP851968 ILL851954:ILL851968 IVH851954:IVH851968 JFD851954:JFD851968 JOZ851954:JOZ851968 JYV851954:JYV851968 KIR851954:KIR851968 KSN851954:KSN851968 LCJ851954:LCJ851968 LMF851954:LMF851968 LWB851954:LWB851968 MFX851954:MFX851968 MPT851954:MPT851968 MZP851954:MZP851968 NJL851954:NJL851968 NTH851954:NTH851968 ODD851954:ODD851968 OMZ851954:OMZ851968 OWV851954:OWV851968 PGR851954:PGR851968 PQN851954:PQN851968 QAJ851954:QAJ851968 QKF851954:QKF851968 QUB851954:QUB851968 RDX851954:RDX851968 RNT851954:RNT851968 RXP851954:RXP851968 SHL851954:SHL851968 SRH851954:SRH851968 TBD851954:TBD851968 TKZ851954:TKZ851968 TUV851954:TUV851968 UER851954:UER851968 UON851954:UON851968 UYJ851954:UYJ851968 VIF851954:VIF851968 VSB851954:VSB851968 WBX851954:WBX851968 WLT851954:WLT851968 WVP851954:WVP851968 H917490:H917504 JD917490:JD917504 SZ917490:SZ917504 ACV917490:ACV917504 AMR917490:AMR917504 AWN917490:AWN917504 BGJ917490:BGJ917504 BQF917490:BQF917504 CAB917490:CAB917504 CJX917490:CJX917504 CTT917490:CTT917504 DDP917490:DDP917504 DNL917490:DNL917504 DXH917490:DXH917504 EHD917490:EHD917504 EQZ917490:EQZ917504 FAV917490:FAV917504 FKR917490:FKR917504 FUN917490:FUN917504 GEJ917490:GEJ917504 GOF917490:GOF917504 GYB917490:GYB917504 HHX917490:HHX917504 HRT917490:HRT917504 IBP917490:IBP917504 ILL917490:ILL917504 IVH917490:IVH917504 JFD917490:JFD917504 JOZ917490:JOZ917504 JYV917490:JYV917504 KIR917490:KIR917504 KSN917490:KSN917504 LCJ917490:LCJ917504 LMF917490:LMF917504 LWB917490:LWB917504 MFX917490:MFX917504 MPT917490:MPT917504 MZP917490:MZP917504 NJL917490:NJL917504 NTH917490:NTH917504 ODD917490:ODD917504 OMZ917490:OMZ917504 OWV917490:OWV917504 PGR917490:PGR917504 PQN917490:PQN917504 QAJ917490:QAJ917504 QKF917490:QKF917504 QUB917490:QUB917504 RDX917490:RDX917504 RNT917490:RNT917504 RXP917490:RXP917504 SHL917490:SHL917504 SRH917490:SRH917504 TBD917490:TBD917504 TKZ917490:TKZ917504 TUV917490:TUV917504 UER917490:UER917504 UON917490:UON917504 UYJ917490:UYJ917504 VIF917490:VIF917504 VSB917490:VSB917504 WBX917490:WBX917504 WLT917490:WLT917504 WVP917490:WVP917504 H983026:H983040 JD983026:JD983040 SZ983026:SZ983040 ACV983026:ACV983040 AMR983026:AMR983040 AWN983026:AWN983040 BGJ983026:BGJ983040 BQF983026:BQF983040 CAB983026:CAB983040 CJX983026:CJX983040 CTT983026:CTT983040 DDP983026:DDP983040 DNL983026:DNL983040 DXH983026:DXH983040 EHD983026:EHD983040 EQZ983026:EQZ983040 FAV983026:FAV983040 FKR983026:FKR983040 FUN983026:FUN983040 GEJ983026:GEJ983040 GOF983026:GOF983040 GYB983026:GYB983040 HHX983026:HHX983040 HRT983026:HRT983040 IBP983026:IBP983040 ILL983026:ILL983040 IVH983026:IVH983040 JFD983026:JFD983040 JOZ983026:JOZ983040 JYV983026:JYV983040 KIR983026:KIR983040 KSN983026:KSN983040 LCJ983026:LCJ983040 LMF983026:LMF983040 LWB983026:LWB983040 MFX983026:MFX983040 MPT983026:MPT983040 MZP983026:MZP983040 NJL983026:NJL983040 NTH983026:NTH983040 ODD983026:ODD983040 OMZ983026:OMZ983040 OWV983026:OWV983040 PGR983026:PGR983040 PQN983026:PQN983040 QAJ983026:QAJ983040 QKF983026:QKF983040 QUB983026:QUB983040 RDX983026:RDX983040 RNT983026:RNT983040 RXP983026:RXP983040 SHL983026:SHL983040 SRH983026:SRH983040 TBD983026:TBD983040 TKZ983026:TKZ983040 TUV983026:TUV983040 UER983026:UER983040 UON983026:UON983040 UYJ983026:UYJ983040 VIF983026:VIF983040 VSB983026:VSB983040 WBX983026:WBX983040 WLT983026:WLT983040 WVP983026:WVP983040 H65592:H65602 JD65592:JD65602 SZ65592:SZ65602 ACV65592:ACV65602 AMR65592:AMR65602 AWN65592:AWN65602 BGJ65592:BGJ65602 BQF65592:BQF65602 CAB65592:CAB65602 CJX65592:CJX65602 CTT65592:CTT65602 DDP65592:DDP65602 DNL65592:DNL65602 DXH65592:DXH65602 EHD65592:EHD65602 EQZ65592:EQZ65602 FAV65592:FAV65602 FKR65592:FKR65602 FUN65592:FUN65602 GEJ65592:GEJ65602 GOF65592:GOF65602 GYB65592:GYB65602 HHX65592:HHX65602 HRT65592:HRT65602 IBP65592:IBP65602 ILL65592:ILL65602 IVH65592:IVH65602 JFD65592:JFD65602 JOZ65592:JOZ65602 JYV65592:JYV65602 KIR65592:KIR65602 KSN65592:KSN65602 LCJ65592:LCJ65602 LMF65592:LMF65602 LWB65592:LWB65602 MFX65592:MFX65602 MPT65592:MPT65602 MZP65592:MZP65602 NJL65592:NJL65602 NTH65592:NTH65602 ODD65592:ODD65602 OMZ65592:OMZ65602 OWV65592:OWV65602 PGR65592:PGR65602 PQN65592:PQN65602 QAJ65592:QAJ65602 QKF65592:QKF65602 QUB65592:QUB65602 RDX65592:RDX65602 RNT65592:RNT65602 RXP65592:RXP65602 SHL65592:SHL65602 SRH65592:SRH65602 TBD65592:TBD65602 TKZ65592:TKZ65602 TUV65592:TUV65602 UER65592:UER65602 UON65592:UON65602 UYJ65592:UYJ65602 VIF65592:VIF65602 VSB65592:VSB65602 WBX65592:WBX65602 WLT65592:WLT65602 WVP65592:WVP65602 H131128:H131138 JD131128:JD131138 SZ131128:SZ131138 ACV131128:ACV131138 AMR131128:AMR131138 AWN131128:AWN131138 BGJ131128:BGJ131138 BQF131128:BQF131138 CAB131128:CAB131138 CJX131128:CJX131138 CTT131128:CTT131138 DDP131128:DDP131138 DNL131128:DNL131138 DXH131128:DXH131138 EHD131128:EHD131138 EQZ131128:EQZ131138 FAV131128:FAV131138 FKR131128:FKR131138 FUN131128:FUN131138 GEJ131128:GEJ131138 GOF131128:GOF131138 GYB131128:GYB131138 HHX131128:HHX131138 HRT131128:HRT131138 IBP131128:IBP131138 ILL131128:ILL131138 IVH131128:IVH131138 JFD131128:JFD131138 JOZ131128:JOZ131138 JYV131128:JYV131138 KIR131128:KIR131138 KSN131128:KSN131138 LCJ131128:LCJ131138 LMF131128:LMF131138 LWB131128:LWB131138 MFX131128:MFX131138 MPT131128:MPT131138 MZP131128:MZP131138 NJL131128:NJL131138 NTH131128:NTH131138 ODD131128:ODD131138 OMZ131128:OMZ131138 OWV131128:OWV131138 PGR131128:PGR131138 PQN131128:PQN131138 QAJ131128:QAJ131138 QKF131128:QKF131138 QUB131128:QUB131138 RDX131128:RDX131138 RNT131128:RNT131138 RXP131128:RXP131138 SHL131128:SHL131138 SRH131128:SRH131138 TBD131128:TBD131138 TKZ131128:TKZ131138 TUV131128:TUV131138 UER131128:UER131138 UON131128:UON131138 UYJ131128:UYJ131138 VIF131128:VIF131138 VSB131128:VSB131138 WBX131128:WBX131138 WLT131128:WLT131138 WVP131128:WVP131138 H196664:H196674 JD196664:JD196674 SZ196664:SZ196674 ACV196664:ACV196674 AMR196664:AMR196674 AWN196664:AWN196674 BGJ196664:BGJ196674 BQF196664:BQF196674 CAB196664:CAB196674 CJX196664:CJX196674 CTT196664:CTT196674 DDP196664:DDP196674 DNL196664:DNL196674 DXH196664:DXH196674 EHD196664:EHD196674 EQZ196664:EQZ196674 FAV196664:FAV196674 FKR196664:FKR196674 FUN196664:FUN196674 GEJ196664:GEJ196674 GOF196664:GOF196674 GYB196664:GYB196674 HHX196664:HHX196674 HRT196664:HRT196674 IBP196664:IBP196674 ILL196664:ILL196674 IVH196664:IVH196674 JFD196664:JFD196674 JOZ196664:JOZ196674 JYV196664:JYV196674 KIR196664:KIR196674 KSN196664:KSN196674 LCJ196664:LCJ196674 LMF196664:LMF196674 LWB196664:LWB196674 MFX196664:MFX196674 MPT196664:MPT196674 MZP196664:MZP196674 NJL196664:NJL196674 NTH196664:NTH196674 ODD196664:ODD196674 OMZ196664:OMZ196674 OWV196664:OWV196674 PGR196664:PGR196674 PQN196664:PQN196674 QAJ196664:QAJ196674 QKF196664:QKF196674 QUB196664:QUB196674 RDX196664:RDX196674 RNT196664:RNT196674 RXP196664:RXP196674 SHL196664:SHL196674 SRH196664:SRH196674 TBD196664:TBD196674 TKZ196664:TKZ196674 TUV196664:TUV196674 UER196664:UER196674 UON196664:UON196674 UYJ196664:UYJ196674 VIF196664:VIF196674 VSB196664:VSB196674 WBX196664:WBX196674 WLT196664:WLT196674 WVP196664:WVP196674 H262200:H262210 JD262200:JD262210 SZ262200:SZ262210 ACV262200:ACV262210 AMR262200:AMR262210 AWN262200:AWN262210 BGJ262200:BGJ262210 BQF262200:BQF262210 CAB262200:CAB262210 CJX262200:CJX262210 CTT262200:CTT262210 DDP262200:DDP262210 DNL262200:DNL262210 DXH262200:DXH262210 EHD262200:EHD262210 EQZ262200:EQZ262210 FAV262200:FAV262210 FKR262200:FKR262210 FUN262200:FUN262210 GEJ262200:GEJ262210 GOF262200:GOF262210 GYB262200:GYB262210 HHX262200:HHX262210 HRT262200:HRT262210 IBP262200:IBP262210 ILL262200:ILL262210 IVH262200:IVH262210 JFD262200:JFD262210 JOZ262200:JOZ262210 JYV262200:JYV262210 KIR262200:KIR262210 KSN262200:KSN262210 LCJ262200:LCJ262210 LMF262200:LMF262210 LWB262200:LWB262210 MFX262200:MFX262210 MPT262200:MPT262210 MZP262200:MZP262210 NJL262200:NJL262210 NTH262200:NTH262210 ODD262200:ODD262210 OMZ262200:OMZ262210 OWV262200:OWV262210 PGR262200:PGR262210 PQN262200:PQN262210 QAJ262200:QAJ262210 QKF262200:QKF262210 QUB262200:QUB262210 RDX262200:RDX262210 RNT262200:RNT262210 RXP262200:RXP262210 SHL262200:SHL262210 SRH262200:SRH262210 TBD262200:TBD262210 TKZ262200:TKZ262210 TUV262200:TUV262210 UER262200:UER262210 UON262200:UON262210 UYJ262200:UYJ262210 VIF262200:VIF262210 VSB262200:VSB262210 WBX262200:WBX262210 WLT262200:WLT262210 WVP262200:WVP262210 H327736:H327746 JD327736:JD327746 SZ327736:SZ327746 ACV327736:ACV327746 AMR327736:AMR327746 AWN327736:AWN327746 BGJ327736:BGJ327746 BQF327736:BQF327746 CAB327736:CAB327746 CJX327736:CJX327746 CTT327736:CTT327746 DDP327736:DDP327746 DNL327736:DNL327746 DXH327736:DXH327746 EHD327736:EHD327746 EQZ327736:EQZ327746 FAV327736:FAV327746 FKR327736:FKR327746 FUN327736:FUN327746 GEJ327736:GEJ327746 GOF327736:GOF327746 GYB327736:GYB327746 HHX327736:HHX327746 HRT327736:HRT327746 IBP327736:IBP327746 ILL327736:ILL327746 IVH327736:IVH327746 JFD327736:JFD327746 JOZ327736:JOZ327746 JYV327736:JYV327746 KIR327736:KIR327746 KSN327736:KSN327746 LCJ327736:LCJ327746 LMF327736:LMF327746 LWB327736:LWB327746 MFX327736:MFX327746 MPT327736:MPT327746 MZP327736:MZP327746 NJL327736:NJL327746 NTH327736:NTH327746 ODD327736:ODD327746 OMZ327736:OMZ327746 OWV327736:OWV327746 PGR327736:PGR327746 PQN327736:PQN327746 QAJ327736:QAJ327746 QKF327736:QKF327746 QUB327736:QUB327746 RDX327736:RDX327746 RNT327736:RNT327746 RXP327736:RXP327746 SHL327736:SHL327746 SRH327736:SRH327746 TBD327736:TBD327746 TKZ327736:TKZ327746 TUV327736:TUV327746 UER327736:UER327746 UON327736:UON327746 UYJ327736:UYJ327746 VIF327736:VIF327746 VSB327736:VSB327746 WBX327736:WBX327746 WLT327736:WLT327746 WVP327736:WVP327746 H393272:H393282 JD393272:JD393282 SZ393272:SZ393282 ACV393272:ACV393282 AMR393272:AMR393282 AWN393272:AWN393282 BGJ393272:BGJ393282 BQF393272:BQF393282 CAB393272:CAB393282 CJX393272:CJX393282 CTT393272:CTT393282 DDP393272:DDP393282 DNL393272:DNL393282 DXH393272:DXH393282 EHD393272:EHD393282 EQZ393272:EQZ393282 FAV393272:FAV393282 FKR393272:FKR393282 FUN393272:FUN393282 GEJ393272:GEJ393282 GOF393272:GOF393282 GYB393272:GYB393282 HHX393272:HHX393282 HRT393272:HRT393282 IBP393272:IBP393282 ILL393272:ILL393282 IVH393272:IVH393282 JFD393272:JFD393282 JOZ393272:JOZ393282 JYV393272:JYV393282 KIR393272:KIR393282 KSN393272:KSN393282 LCJ393272:LCJ393282 LMF393272:LMF393282 LWB393272:LWB393282 MFX393272:MFX393282 MPT393272:MPT393282 MZP393272:MZP393282 NJL393272:NJL393282 NTH393272:NTH393282 ODD393272:ODD393282 OMZ393272:OMZ393282 OWV393272:OWV393282 PGR393272:PGR393282 PQN393272:PQN393282 QAJ393272:QAJ393282 QKF393272:QKF393282 QUB393272:QUB393282 RDX393272:RDX393282 RNT393272:RNT393282 RXP393272:RXP393282 SHL393272:SHL393282 SRH393272:SRH393282 TBD393272:TBD393282 TKZ393272:TKZ393282 TUV393272:TUV393282 UER393272:UER393282 UON393272:UON393282 UYJ393272:UYJ393282 VIF393272:VIF393282 VSB393272:VSB393282 WBX393272:WBX393282 WLT393272:WLT393282 WVP393272:WVP393282 H458808:H458818 JD458808:JD458818 SZ458808:SZ458818 ACV458808:ACV458818 AMR458808:AMR458818 AWN458808:AWN458818 BGJ458808:BGJ458818 BQF458808:BQF458818 CAB458808:CAB458818 CJX458808:CJX458818 CTT458808:CTT458818 DDP458808:DDP458818 DNL458808:DNL458818 DXH458808:DXH458818 EHD458808:EHD458818 EQZ458808:EQZ458818 FAV458808:FAV458818 FKR458808:FKR458818 FUN458808:FUN458818 GEJ458808:GEJ458818 GOF458808:GOF458818 GYB458808:GYB458818 HHX458808:HHX458818 HRT458808:HRT458818 IBP458808:IBP458818 ILL458808:ILL458818 IVH458808:IVH458818 JFD458808:JFD458818 JOZ458808:JOZ458818 JYV458808:JYV458818 KIR458808:KIR458818 KSN458808:KSN458818 LCJ458808:LCJ458818 LMF458808:LMF458818 LWB458808:LWB458818 MFX458808:MFX458818 MPT458808:MPT458818 MZP458808:MZP458818 NJL458808:NJL458818 NTH458808:NTH458818 ODD458808:ODD458818 OMZ458808:OMZ458818 OWV458808:OWV458818 PGR458808:PGR458818 PQN458808:PQN458818 QAJ458808:QAJ458818 QKF458808:QKF458818 QUB458808:QUB458818 RDX458808:RDX458818 RNT458808:RNT458818 RXP458808:RXP458818 SHL458808:SHL458818 SRH458808:SRH458818 TBD458808:TBD458818 TKZ458808:TKZ458818 TUV458808:TUV458818 UER458808:UER458818 UON458808:UON458818 UYJ458808:UYJ458818 VIF458808:VIF458818 VSB458808:VSB458818 WBX458808:WBX458818 WLT458808:WLT458818 WVP458808:WVP458818 H524344:H524354 JD524344:JD524354 SZ524344:SZ524354 ACV524344:ACV524354 AMR524344:AMR524354 AWN524344:AWN524354 BGJ524344:BGJ524354 BQF524344:BQF524354 CAB524344:CAB524354 CJX524344:CJX524354 CTT524344:CTT524354 DDP524344:DDP524354 DNL524344:DNL524354 DXH524344:DXH524354 EHD524344:EHD524354 EQZ524344:EQZ524354 FAV524344:FAV524354 FKR524344:FKR524354 FUN524344:FUN524354 GEJ524344:GEJ524354 GOF524344:GOF524354 GYB524344:GYB524354 HHX524344:HHX524354 HRT524344:HRT524354 IBP524344:IBP524354 ILL524344:ILL524354 IVH524344:IVH524354 JFD524344:JFD524354 JOZ524344:JOZ524354 JYV524344:JYV524354 KIR524344:KIR524354 KSN524344:KSN524354 LCJ524344:LCJ524354 LMF524344:LMF524354 LWB524344:LWB524354 MFX524344:MFX524354 MPT524344:MPT524354 MZP524344:MZP524354 NJL524344:NJL524354 NTH524344:NTH524354 ODD524344:ODD524354 OMZ524344:OMZ524354 OWV524344:OWV524354 PGR524344:PGR524354 PQN524344:PQN524354 QAJ524344:QAJ524354 QKF524344:QKF524354 QUB524344:QUB524354 RDX524344:RDX524354 RNT524344:RNT524354 RXP524344:RXP524354 SHL524344:SHL524354 SRH524344:SRH524354 TBD524344:TBD524354 TKZ524344:TKZ524354 TUV524344:TUV524354 UER524344:UER524354 UON524344:UON524354 UYJ524344:UYJ524354 VIF524344:VIF524354 VSB524344:VSB524354 WBX524344:WBX524354 WLT524344:WLT524354 WVP524344:WVP524354 H589880:H589890 JD589880:JD589890 SZ589880:SZ589890 ACV589880:ACV589890 AMR589880:AMR589890 AWN589880:AWN589890 BGJ589880:BGJ589890 BQF589880:BQF589890 CAB589880:CAB589890 CJX589880:CJX589890 CTT589880:CTT589890 DDP589880:DDP589890 DNL589880:DNL589890 DXH589880:DXH589890 EHD589880:EHD589890 EQZ589880:EQZ589890 FAV589880:FAV589890 FKR589880:FKR589890 FUN589880:FUN589890 GEJ589880:GEJ589890 GOF589880:GOF589890 GYB589880:GYB589890 HHX589880:HHX589890 HRT589880:HRT589890 IBP589880:IBP589890 ILL589880:ILL589890 IVH589880:IVH589890 JFD589880:JFD589890 JOZ589880:JOZ589890 JYV589880:JYV589890 KIR589880:KIR589890 KSN589880:KSN589890 LCJ589880:LCJ589890 LMF589880:LMF589890 LWB589880:LWB589890 MFX589880:MFX589890 MPT589880:MPT589890 MZP589880:MZP589890 NJL589880:NJL589890 NTH589880:NTH589890 ODD589880:ODD589890 OMZ589880:OMZ589890 OWV589880:OWV589890 PGR589880:PGR589890 PQN589880:PQN589890 QAJ589880:QAJ589890 QKF589880:QKF589890 QUB589880:QUB589890 RDX589880:RDX589890 RNT589880:RNT589890 RXP589880:RXP589890 SHL589880:SHL589890 SRH589880:SRH589890 TBD589880:TBD589890 TKZ589880:TKZ589890 TUV589880:TUV589890 UER589880:UER589890 UON589880:UON589890 UYJ589880:UYJ589890 VIF589880:VIF589890 VSB589880:VSB589890 WBX589880:WBX589890 WLT589880:WLT589890 WVP589880:WVP589890 H655416:H655426 JD655416:JD655426 SZ655416:SZ655426 ACV655416:ACV655426 AMR655416:AMR655426 AWN655416:AWN655426 BGJ655416:BGJ655426 BQF655416:BQF655426 CAB655416:CAB655426 CJX655416:CJX655426 CTT655416:CTT655426 DDP655416:DDP655426 DNL655416:DNL655426 DXH655416:DXH655426 EHD655416:EHD655426 EQZ655416:EQZ655426 FAV655416:FAV655426 FKR655416:FKR655426 FUN655416:FUN655426 GEJ655416:GEJ655426 GOF655416:GOF655426 GYB655416:GYB655426 HHX655416:HHX655426 HRT655416:HRT655426 IBP655416:IBP655426 ILL655416:ILL655426 IVH655416:IVH655426 JFD655416:JFD655426 JOZ655416:JOZ655426 JYV655416:JYV655426 KIR655416:KIR655426 KSN655416:KSN655426 LCJ655416:LCJ655426 LMF655416:LMF655426 LWB655416:LWB655426 MFX655416:MFX655426 MPT655416:MPT655426 MZP655416:MZP655426 NJL655416:NJL655426 NTH655416:NTH655426 ODD655416:ODD655426 OMZ655416:OMZ655426 OWV655416:OWV655426 PGR655416:PGR655426 PQN655416:PQN655426 QAJ655416:QAJ655426 QKF655416:QKF655426 QUB655416:QUB655426 RDX655416:RDX655426 RNT655416:RNT655426 RXP655416:RXP655426 SHL655416:SHL655426 SRH655416:SRH655426 TBD655416:TBD655426 TKZ655416:TKZ655426 TUV655416:TUV655426 UER655416:UER655426 UON655416:UON655426 UYJ655416:UYJ655426 VIF655416:VIF655426 VSB655416:VSB655426 WBX655416:WBX655426 WLT655416:WLT655426 WVP655416:WVP655426 H720952:H720962 JD720952:JD720962 SZ720952:SZ720962 ACV720952:ACV720962 AMR720952:AMR720962 AWN720952:AWN720962 BGJ720952:BGJ720962 BQF720952:BQF720962 CAB720952:CAB720962 CJX720952:CJX720962 CTT720952:CTT720962 DDP720952:DDP720962 DNL720952:DNL720962 DXH720952:DXH720962 EHD720952:EHD720962 EQZ720952:EQZ720962 FAV720952:FAV720962 FKR720952:FKR720962 FUN720952:FUN720962 GEJ720952:GEJ720962 GOF720952:GOF720962 GYB720952:GYB720962 HHX720952:HHX720962 HRT720952:HRT720962 IBP720952:IBP720962 ILL720952:ILL720962 IVH720952:IVH720962 JFD720952:JFD720962 JOZ720952:JOZ720962 JYV720952:JYV720962 KIR720952:KIR720962 KSN720952:KSN720962 LCJ720952:LCJ720962 LMF720952:LMF720962 LWB720952:LWB720962 MFX720952:MFX720962 MPT720952:MPT720962 MZP720952:MZP720962 NJL720952:NJL720962 NTH720952:NTH720962 ODD720952:ODD720962 OMZ720952:OMZ720962 OWV720952:OWV720962 PGR720952:PGR720962 PQN720952:PQN720962 QAJ720952:QAJ720962 QKF720952:QKF720962 QUB720952:QUB720962 RDX720952:RDX720962 RNT720952:RNT720962 RXP720952:RXP720962 SHL720952:SHL720962 SRH720952:SRH720962 TBD720952:TBD720962 TKZ720952:TKZ720962 TUV720952:TUV720962 UER720952:UER720962 UON720952:UON720962 UYJ720952:UYJ720962 VIF720952:VIF720962 VSB720952:VSB720962 WBX720952:WBX720962 WLT720952:WLT720962 WVP720952:WVP720962 H786488:H786498 JD786488:JD786498 SZ786488:SZ786498 ACV786488:ACV786498 AMR786488:AMR786498 AWN786488:AWN786498 BGJ786488:BGJ786498 BQF786488:BQF786498 CAB786488:CAB786498 CJX786488:CJX786498 CTT786488:CTT786498 DDP786488:DDP786498 DNL786488:DNL786498 DXH786488:DXH786498 EHD786488:EHD786498 EQZ786488:EQZ786498 FAV786488:FAV786498 FKR786488:FKR786498 FUN786488:FUN786498 GEJ786488:GEJ786498 GOF786488:GOF786498 GYB786488:GYB786498 HHX786488:HHX786498 HRT786488:HRT786498 IBP786488:IBP786498 ILL786488:ILL786498 IVH786488:IVH786498 JFD786488:JFD786498 JOZ786488:JOZ786498 JYV786488:JYV786498 KIR786488:KIR786498 KSN786488:KSN786498 LCJ786488:LCJ786498 LMF786488:LMF786498 LWB786488:LWB786498 MFX786488:MFX786498 MPT786488:MPT786498 MZP786488:MZP786498 NJL786488:NJL786498 NTH786488:NTH786498 ODD786488:ODD786498 OMZ786488:OMZ786498 OWV786488:OWV786498 PGR786488:PGR786498 PQN786488:PQN786498 QAJ786488:QAJ786498 QKF786488:QKF786498 QUB786488:QUB786498 RDX786488:RDX786498 RNT786488:RNT786498 RXP786488:RXP786498 SHL786488:SHL786498 SRH786488:SRH786498 TBD786488:TBD786498 TKZ786488:TKZ786498 TUV786488:TUV786498 UER786488:UER786498 UON786488:UON786498 UYJ786488:UYJ786498 VIF786488:VIF786498 VSB786488:VSB786498 WBX786488:WBX786498 WLT786488:WLT786498 WVP786488:WVP786498 H852024:H852034 JD852024:JD852034 SZ852024:SZ852034 ACV852024:ACV852034 AMR852024:AMR852034 AWN852024:AWN852034 BGJ852024:BGJ852034 BQF852024:BQF852034 CAB852024:CAB852034 CJX852024:CJX852034 CTT852024:CTT852034 DDP852024:DDP852034 DNL852024:DNL852034 DXH852024:DXH852034 EHD852024:EHD852034 EQZ852024:EQZ852034 FAV852024:FAV852034 FKR852024:FKR852034 FUN852024:FUN852034 GEJ852024:GEJ852034 GOF852024:GOF852034 GYB852024:GYB852034 HHX852024:HHX852034 HRT852024:HRT852034 IBP852024:IBP852034 ILL852024:ILL852034 IVH852024:IVH852034 JFD852024:JFD852034 JOZ852024:JOZ852034 JYV852024:JYV852034 KIR852024:KIR852034 KSN852024:KSN852034 LCJ852024:LCJ852034 LMF852024:LMF852034 LWB852024:LWB852034 MFX852024:MFX852034 MPT852024:MPT852034 MZP852024:MZP852034 NJL852024:NJL852034 NTH852024:NTH852034 ODD852024:ODD852034 OMZ852024:OMZ852034 OWV852024:OWV852034 PGR852024:PGR852034 PQN852024:PQN852034 QAJ852024:QAJ852034 QKF852024:QKF852034 QUB852024:QUB852034 RDX852024:RDX852034 RNT852024:RNT852034 RXP852024:RXP852034 SHL852024:SHL852034 SRH852024:SRH852034 TBD852024:TBD852034 TKZ852024:TKZ852034 TUV852024:TUV852034 UER852024:UER852034 UON852024:UON852034 UYJ852024:UYJ852034 VIF852024:VIF852034 VSB852024:VSB852034 WBX852024:WBX852034 WLT852024:WLT852034 WVP852024:WVP852034 H917560:H917570 JD917560:JD917570 SZ917560:SZ917570 ACV917560:ACV917570 AMR917560:AMR917570 AWN917560:AWN917570 BGJ917560:BGJ917570 BQF917560:BQF917570 CAB917560:CAB917570 CJX917560:CJX917570 CTT917560:CTT917570 DDP917560:DDP917570 DNL917560:DNL917570 DXH917560:DXH917570 EHD917560:EHD917570 EQZ917560:EQZ917570 FAV917560:FAV917570 FKR917560:FKR917570 FUN917560:FUN917570 GEJ917560:GEJ917570 GOF917560:GOF917570 GYB917560:GYB917570 HHX917560:HHX917570 HRT917560:HRT917570 IBP917560:IBP917570 ILL917560:ILL917570 IVH917560:IVH917570 JFD917560:JFD917570 JOZ917560:JOZ917570 JYV917560:JYV917570 KIR917560:KIR917570 KSN917560:KSN917570 LCJ917560:LCJ917570 LMF917560:LMF917570 LWB917560:LWB917570 MFX917560:MFX917570 MPT917560:MPT917570 MZP917560:MZP917570 NJL917560:NJL917570 NTH917560:NTH917570 ODD917560:ODD917570 OMZ917560:OMZ917570 OWV917560:OWV917570 PGR917560:PGR917570 PQN917560:PQN917570 QAJ917560:QAJ917570 QKF917560:QKF917570 QUB917560:QUB917570 RDX917560:RDX917570 RNT917560:RNT917570 RXP917560:RXP917570 SHL917560:SHL917570 SRH917560:SRH917570 TBD917560:TBD917570 TKZ917560:TKZ917570 TUV917560:TUV917570 UER917560:UER917570 UON917560:UON917570 UYJ917560:UYJ917570 VIF917560:VIF917570 VSB917560:VSB917570 WBX917560:WBX917570 WLT917560:WLT917570 WVP917560:WVP917570 H983096:H983106 JD983096:JD983106 SZ983096:SZ983106 ACV983096:ACV983106 AMR983096:AMR983106 AWN983096:AWN983106 BGJ983096:BGJ983106 BQF983096:BQF983106 CAB983096:CAB983106 CJX983096:CJX983106 CTT983096:CTT983106 DDP983096:DDP983106 DNL983096:DNL983106 DXH983096:DXH983106 EHD983096:EHD983106 EQZ983096:EQZ983106 FAV983096:FAV983106 FKR983096:FKR983106 FUN983096:FUN983106 GEJ983096:GEJ983106 GOF983096:GOF983106 GYB983096:GYB983106 HHX983096:HHX983106 HRT983096:HRT983106 IBP983096:IBP983106 ILL983096:ILL983106 IVH983096:IVH983106 JFD983096:JFD983106 JOZ983096:JOZ983106 JYV983096:JYV983106 KIR983096:KIR983106 KSN983096:KSN983106 LCJ983096:LCJ983106 LMF983096:LMF983106 LWB983096:LWB983106 MFX983096:MFX983106 MPT983096:MPT983106 MZP983096:MZP983106 NJL983096:NJL983106 NTH983096:NTH983106 ODD983096:ODD983106 OMZ983096:OMZ983106 OWV983096:OWV983106 PGR983096:PGR983106 PQN983096:PQN983106 QAJ983096:QAJ983106 QKF983096:QKF983106 QUB983096:QUB983106 RDX983096:RDX983106 RNT983096:RNT983106 RXP983096:RXP983106 SHL983096:SHL983106 SRH983096:SRH983106 TBD983096:TBD983106 TKZ983096:TKZ983106 TUV983096:TUV983106 UER983096:UER983106 UON983096:UON983106 UYJ983096:UYJ983106 VIF983096:VIF983106 VSB983096:VSB983106 WBX983096:WBX983106 WLT983096:WLT983106 WVP983096:WVP983106 H65564:H65585 JD65564:JD65585 SZ65564:SZ65585 ACV65564:ACV65585 AMR65564:AMR65585 AWN65564:AWN65585 BGJ65564:BGJ65585 BQF65564:BQF65585 CAB65564:CAB65585 CJX65564:CJX65585 CTT65564:CTT65585 DDP65564:DDP65585 DNL65564:DNL65585 DXH65564:DXH65585 EHD65564:EHD65585 EQZ65564:EQZ65585 FAV65564:FAV65585 FKR65564:FKR65585 FUN65564:FUN65585 GEJ65564:GEJ65585 GOF65564:GOF65585 GYB65564:GYB65585 HHX65564:HHX65585 HRT65564:HRT65585 IBP65564:IBP65585 ILL65564:ILL65585 IVH65564:IVH65585 JFD65564:JFD65585 JOZ65564:JOZ65585 JYV65564:JYV65585 KIR65564:KIR65585 KSN65564:KSN65585 LCJ65564:LCJ65585 LMF65564:LMF65585 LWB65564:LWB65585 MFX65564:MFX65585 MPT65564:MPT65585 MZP65564:MZP65585 NJL65564:NJL65585 NTH65564:NTH65585 ODD65564:ODD65585 OMZ65564:OMZ65585 OWV65564:OWV65585 PGR65564:PGR65585 PQN65564:PQN65585 QAJ65564:QAJ65585 QKF65564:QKF65585 QUB65564:QUB65585 RDX65564:RDX65585 RNT65564:RNT65585 RXP65564:RXP65585 SHL65564:SHL65585 SRH65564:SRH65585 TBD65564:TBD65585 TKZ65564:TKZ65585 TUV65564:TUV65585 UER65564:UER65585 UON65564:UON65585 UYJ65564:UYJ65585 VIF65564:VIF65585 VSB65564:VSB65585 WBX65564:WBX65585 WLT65564:WLT65585 WVP65564:WVP65585 H131100:H131121 JD131100:JD131121 SZ131100:SZ131121 ACV131100:ACV131121 AMR131100:AMR131121 AWN131100:AWN131121 BGJ131100:BGJ131121 BQF131100:BQF131121 CAB131100:CAB131121 CJX131100:CJX131121 CTT131100:CTT131121 DDP131100:DDP131121 DNL131100:DNL131121 DXH131100:DXH131121 EHD131100:EHD131121 EQZ131100:EQZ131121 FAV131100:FAV131121 FKR131100:FKR131121 FUN131100:FUN131121 GEJ131100:GEJ131121 GOF131100:GOF131121 GYB131100:GYB131121 HHX131100:HHX131121 HRT131100:HRT131121 IBP131100:IBP131121 ILL131100:ILL131121 IVH131100:IVH131121 JFD131100:JFD131121 JOZ131100:JOZ131121 JYV131100:JYV131121 KIR131100:KIR131121 KSN131100:KSN131121 LCJ131100:LCJ131121 LMF131100:LMF131121 LWB131100:LWB131121 MFX131100:MFX131121 MPT131100:MPT131121 MZP131100:MZP131121 NJL131100:NJL131121 NTH131100:NTH131121 ODD131100:ODD131121 OMZ131100:OMZ131121 OWV131100:OWV131121 PGR131100:PGR131121 PQN131100:PQN131121 QAJ131100:QAJ131121 QKF131100:QKF131121 QUB131100:QUB131121 RDX131100:RDX131121 RNT131100:RNT131121 RXP131100:RXP131121 SHL131100:SHL131121 SRH131100:SRH131121 TBD131100:TBD131121 TKZ131100:TKZ131121 TUV131100:TUV131121 UER131100:UER131121 UON131100:UON131121 UYJ131100:UYJ131121 VIF131100:VIF131121 VSB131100:VSB131121 WBX131100:WBX131121 WLT131100:WLT131121 WVP131100:WVP131121 H196636:H196657 JD196636:JD196657 SZ196636:SZ196657 ACV196636:ACV196657 AMR196636:AMR196657 AWN196636:AWN196657 BGJ196636:BGJ196657 BQF196636:BQF196657 CAB196636:CAB196657 CJX196636:CJX196657 CTT196636:CTT196657 DDP196636:DDP196657 DNL196636:DNL196657 DXH196636:DXH196657 EHD196636:EHD196657 EQZ196636:EQZ196657 FAV196636:FAV196657 FKR196636:FKR196657 FUN196636:FUN196657 GEJ196636:GEJ196657 GOF196636:GOF196657 GYB196636:GYB196657 HHX196636:HHX196657 HRT196636:HRT196657 IBP196636:IBP196657 ILL196636:ILL196657 IVH196636:IVH196657 JFD196636:JFD196657 JOZ196636:JOZ196657 JYV196636:JYV196657 KIR196636:KIR196657 KSN196636:KSN196657 LCJ196636:LCJ196657 LMF196636:LMF196657 LWB196636:LWB196657 MFX196636:MFX196657 MPT196636:MPT196657 MZP196636:MZP196657 NJL196636:NJL196657 NTH196636:NTH196657 ODD196636:ODD196657 OMZ196636:OMZ196657 OWV196636:OWV196657 PGR196636:PGR196657 PQN196636:PQN196657 QAJ196636:QAJ196657 QKF196636:QKF196657 QUB196636:QUB196657 RDX196636:RDX196657 RNT196636:RNT196657 RXP196636:RXP196657 SHL196636:SHL196657 SRH196636:SRH196657 TBD196636:TBD196657 TKZ196636:TKZ196657 TUV196636:TUV196657 UER196636:UER196657 UON196636:UON196657 UYJ196636:UYJ196657 VIF196636:VIF196657 VSB196636:VSB196657 WBX196636:WBX196657 WLT196636:WLT196657 WVP196636:WVP196657 H262172:H262193 JD262172:JD262193 SZ262172:SZ262193 ACV262172:ACV262193 AMR262172:AMR262193 AWN262172:AWN262193 BGJ262172:BGJ262193 BQF262172:BQF262193 CAB262172:CAB262193 CJX262172:CJX262193 CTT262172:CTT262193 DDP262172:DDP262193 DNL262172:DNL262193 DXH262172:DXH262193 EHD262172:EHD262193 EQZ262172:EQZ262193 FAV262172:FAV262193 FKR262172:FKR262193 FUN262172:FUN262193 GEJ262172:GEJ262193 GOF262172:GOF262193 GYB262172:GYB262193 HHX262172:HHX262193 HRT262172:HRT262193 IBP262172:IBP262193 ILL262172:ILL262193 IVH262172:IVH262193 JFD262172:JFD262193 JOZ262172:JOZ262193 JYV262172:JYV262193 KIR262172:KIR262193 KSN262172:KSN262193 LCJ262172:LCJ262193 LMF262172:LMF262193 LWB262172:LWB262193 MFX262172:MFX262193 MPT262172:MPT262193 MZP262172:MZP262193 NJL262172:NJL262193 NTH262172:NTH262193 ODD262172:ODD262193 OMZ262172:OMZ262193 OWV262172:OWV262193 PGR262172:PGR262193 PQN262172:PQN262193 QAJ262172:QAJ262193 QKF262172:QKF262193 QUB262172:QUB262193 RDX262172:RDX262193 RNT262172:RNT262193 RXP262172:RXP262193 SHL262172:SHL262193 SRH262172:SRH262193 TBD262172:TBD262193 TKZ262172:TKZ262193 TUV262172:TUV262193 UER262172:UER262193 UON262172:UON262193 UYJ262172:UYJ262193 VIF262172:VIF262193 VSB262172:VSB262193 WBX262172:WBX262193 WLT262172:WLT262193 WVP262172:WVP262193 H327708:H327729 JD327708:JD327729 SZ327708:SZ327729 ACV327708:ACV327729 AMR327708:AMR327729 AWN327708:AWN327729 BGJ327708:BGJ327729 BQF327708:BQF327729 CAB327708:CAB327729 CJX327708:CJX327729 CTT327708:CTT327729 DDP327708:DDP327729 DNL327708:DNL327729 DXH327708:DXH327729 EHD327708:EHD327729 EQZ327708:EQZ327729 FAV327708:FAV327729 FKR327708:FKR327729 FUN327708:FUN327729 GEJ327708:GEJ327729 GOF327708:GOF327729 GYB327708:GYB327729 HHX327708:HHX327729 HRT327708:HRT327729 IBP327708:IBP327729 ILL327708:ILL327729 IVH327708:IVH327729 JFD327708:JFD327729 JOZ327708:JOZ327729 JYV327708:JYV327729 KIR327708:KIR327729 KSN327708:KSN327729 LCJ327708:LCJ327729 LMF327708:LMF327729 LWB327708:LWB327729 MFX327708:MFX327729 MPT327708:MPT327729 MZP327708:MZP327729 NJL327708:NJL327729 NTH327708:NTH327729 ODD327708:ODD327729 OMZ327708:OMZ327729 OWV327708:OWV327729 PGR327708:PGR327729 PQN327708:PQN327729 QAJ327708:QAJ327729 QKF327708:QKF327729 QUB327708:QUB327729 RDX327708:RDX327729 RNT327708:RNT327729 RXP327708:RXP327729 SHL327708:SHL327729 SRH327708:SRH327729 TBD327708:TBD327729 TKZ327708:TKZ327729 TUV327708:TUV327729 UER327708:UER327729 UON327708:UON327729 UYJ327708:UYJ327729 VIF327708:VIF327729 VSB327708:VSB327729 WBX327708:WBX327729 WLT327708:WLT327729 WVP327708:WVP327729 H393244:H393265 JD393244:JD393265 SZ393244:SZ393265 ACV393244:ACV393265 AMR393244:AMR393265 AWN393244:AWN393265 BGJ393244:BGJ393265 BQF393244:BQF393265 CAB393244:CAB393265 CJX393244:CJX393265 CTT393244:CTT393265 DDP393244:DDP393265 DNL393244:DNL393265 DXH393244:DXH393265 EHD393244:EHD393265 EQZ393244:EQZ393265 FAV393244:FAV393265 FKR393244:FKR393265 FUN393244:FUN393265 GEJ393244:GEJ393265 GOF393244:GOF393265 GYB393244:GYB393265 HHX393244:HHX393265 HRT393244:HRT393265 IBP393244:IBP393265 ILL393244:ILL393265 IVH393244:IVH393265 JFD393244:JFD393265 JOZ393244:JOZ393265 JYV393244:JYV393265 KIR393244:KIR393265 KSN393244:KSN393265 LCJ393244:LCJ393265 LMF393244:LMF393265 LWB393244:LWB393265 MFX393244:MFX393265 MPT393244:MPT393265 MZP393244:MZP393265 NJL393244:NJL393265 NTH393244:NTH393265 ODD393244:ODD393265 OMZ393244:OMZ393265 OWV393244:OWV393265 PGR393244:PGR393265 PQN393244:PQN393265 QAJ393244:QAJ393265 QKF393244:QKF393265 QUB393244:QUB393265 RDX393244:RDX393265 RNT393244:RNT393265 RXP393244:RXP393265 SHL393244:SHL393265 SRH393244:SRH393265 TBD393244:TBD393265 TKZ393244:TKZ393265 TUV393244:TUV393265 UER393244:UER393265 UON393244:UON393265 UYJ393244:UYJ393265 VIF393244:VIF393265 VSB393244:VSB393265 WBX393244:WBX393265 WLT393244:WLT393265 WVP393244:WVP393265 H458780:H458801 JD458780:JD458801 SZ458780:SZ458801 ACV458780:ACV458801 AMR458780:AMR458801 AWN458780:AWN458801 BGJ458780:BGJ458801 BQF458780:BQF458801 CAB458780:CAB458801 CJX458780:CJX458801 CTT458780:CTT458801 DDP458780:DDP458801 DNL458780:DNL458801 DXH458780:DXH458801 EHD458780:EHD458801 EQZ458780:EQZ458801 FAV458780:FAV458801 FKR458780:FKR458801 FUN458780:FUN458801 GEJ458780:GEJ458801 GOF458780:GOF458801 GYB458780:GYB458801 HHX458780:HHX458801 HRT458780:HRT458801 IBP458780:IBP458801 ILL458780:ILL458801 IVH458780:IVH458801 JFD458780:JFD458801 JOZ458780:JOZ458801 JYV458780:JYV458801 KIR458780:KIR458801 KSN458780:KSN458801 LCJ458780:LCJ458801 LMF458780:LMF458801 LWB458780:LWB458801 MFX458780:MFX458801 MPT458780:MPT458801 MZP458780:MZP458801 NJL458780:NJL458801 NTH458780:NTH458801 ODD458780:ODD458801 OMZ458780:OMZ458801 OWV458780:OWV458801 PGR458780:PGR458801 PQN458780:PQN458801 QAJ458780:QAJ458801 QKF458780:QKF458801 QUB458780:QUB458801 RDX458780:RDX458801 RNT458780:RNT458801 RXP458780:RXP458801 SHL458780:SHL458801 SRH458780:SRH458801 TBD458780:TBD458801 TKZ458780:TKZ458801 TUV458780:TUV458801 UER458780:UER458801 UON458780:UON458801 UYJ458780:UYJ458801 VIF458780:VIF458801 VSB458780:VSB458801 WBX458780:WBX458801 WLT458780:WLT458801 WVP458780:WVP458801 H524316:H524337 JD524316:JD524337 SZ524316:SZ524337 ACV524316:ACV524337 AMR524316:AMR524337 AWN524316:AWN524337 BGJ524316:BGJ524337 BQF524316:BQF524337 CAB524316:CAB524337 CJX524316:CJX524337 CTT524316:CTT524337 DDP524316:DDP524337 DNL524316:DNL524337 DXH524316:DXH524337 EHD524316:EHD524337 EQZ524316:EQZ524337 FAV524316:FAV524337 FKR524316:FKR524337 FUN524316:FUN524337 GEJ524316:GEJ524337 GOF524316:GOF524337 GYB524316:GYB524337 HHX524316:HHX524337 HRT524316:HRT524337 IBP524316:IBP524337 ILL524316:ILL524337 IVH524316:IVH524337 JFD524316:JFD524337 JOZ524316:JOZ524337 JYV524316:JYV524337 KIR524316:KIR524337 KSN524316:KSN524337 LCJ524316:LCJ524337 LMF524316:LMF524337 LWB524316:LWB524337 MFX524316:MFX524337 MPT524316:MPT524337 MZP524316:MZP524337 NJL524316:NJL524337 NTH524316:NTH524337 ODD524316:ODD524337 OMZ524316:OMZ524337 OWV524316:OWV524337 PGR524316:PGR524337 PQN524316:PQN524337 QAJ524316:QAJ524337 QKF524316:QKF524337 QUB524316:QUB524337 RDX524316:RDX524337 RNT524316:RNT524337 RXP524316:RXP524337 SHL524316:SHL524337 SRH524316:SRH524337 TBD524316:TBD524337 TKZ524316:TKZ524337 TUV524316:TUV524337 UER524316:UER524337 UON524316:UON524337 UYJ524316:UYJ524337 VIF524316:VIF524337 VSB524316:VSB524337 WBX524316:WBX524337 WLT524316:WLT524337 WVP524316:WVP524337 H589852:H589873 JD589852:JD589873 SZ589852:SZ589873 ACV589852:ACV589873 AMR589852:AMR589873 AWN589852:AWN589873 BGJ589852:BGJ589873 BQF589852:BQF589873 CAB589852:CAB589873 CJX589852:CJX589873 CTT589852:CTT589873 DDP589852:DDP589873 DNL589852:DNL589873 DXH589852:DXH589873 EHD589852:EHD589873 EQZ589852:EQZ589873 FAV589852:FAV589873 FKR589852:FKR589873 FUN589852:FUN589873 GEJ589852:GEJ589873 GOF589852:GOF589873 GYB589852:GYB589873 HHX589852:HHX589873 HRT589852:HRT589873 IBP589852:IBP589873 ILL589852:ILL589873 IVH589852:IVH589873 JFD589852:JFD589873 JOZ589852:JOZ589873 JYV589852:JYV589873 KIR589852:KIR589873 KSN589852:KSN589873 LCJ589852:LCJ589873 LMF589852:LMF589873 LWB589852:LWB589873 MFX589852:MFX589873 MPT589852:MPT589873 MZP589852:MZP589873 NJL589852:NJL589873 NTH589852:NTH589873 ODD589852:ODD589873 OMZ589852:OMZ589873 OWV589852:OWV589873 PGR589852:PGR589873 PQN589852:PQN589873 QAJ589852:QAJ589873 QKF589852:QKF589873 QUB589852:QUB589873 RDX589852:RDX589873 RNT589852:RNT589873 RXP589852:RXP589873 SHL589852:SHL589873 SRH589852:SRH589873 TBD589852:TBD589873 TKZ589852:TKZ589873 TUV589852:TUV589873 UER589852:UER589873 UON589852:UON589873 UYJ589852:UYJ589873 VIF589852:VIF589873 VSB589852:VSB589873 WBX589852:WBX589873 WLT589852:WLT589873 WVP589852:WVP589873 H655388:H655409 JD655388:JD655409 SZ655388:SZ655409 ACV655388:ACV655409 AMR655388:AMR655409 AWN655388:AWN655409 BGJ655388:BGJ655409 BQF655388:BQF655409 CAB655388:CAB655409 CJX655388:CJX655409 CTT655388:CTT655409 DDP655388:DDP655409 DNL655388:DNL655409 DXH655388:DXH655409 EHD655388:EHD655409 EQZ655388:EQZ655409 FAV655388:FAV655409 FKR655388:FKR655409 FUN655388:FUN655409 GEJ655388:GEJ655409 GOF655388:GOF655409 GYB655388:GYB655409 HHX655388:HHX655409 HRT655388:HRT655409 IBP655388:IBP655409 ILL655388:ILL655409 IVH655388:IVH655409 JFD655388:JFD655409 JOZ655388:JOZ655409 JYV655388:JYV655409 KIR655388:KIR655409 KSN655388:KSN655409 LCJ655388:LCJ655409 LMF655388:LMF655409 LWB655388:LWB655409 MFX655388:MFX655409 MPT655388:MPT655409 MZP655388:MZP655409 NJL655388:NJL655409 NTH655388:NTH655409 ODD655388:ODD655409 OMZ655388:OMZ655409 OWV655388:OWV655409 PGR655388:PGR655409 PQN655388:PQN655409 QAJ655388:QAJ655409 QKF655388:QKF655409 QUB655388:QUB655409 RDX655388:RDX655409 RNT655388:RNT655409 RXP655388:RXP655409 SHL655388:SHL655409 SRH655388:SRH655409 TBD655388:TBD655409 TKZ655388:TKZ655409 TUV655388:TUV655409 UER655388:UER655409 UON655388:UON655409 UYJ655388:UYJ655409 VIF655388:VIF655409 VSB655388:VSB655409 WBX655388:WBX655409 WLT655388:WLT655409 WVP655388:WVP655409 H720924:H720945 JD720924:JD720945 SZ720924:SZ720945 ACV720924:ACV720945 AMR720924:AMR720945 AWN720924:AWN720945 BGJ720924:BGJ720945 BQF720924:BQF720945 CAB720924:CAB720945 CJX720924:CJX720945 CTT720924:CTT720945 DDP720924:DDP720945 DNL720924:DNL720945 DXH720924:DXH720945 EHD720924:EHD720945 EQZ720924:EQZ720945 FAV720924:FAV720945 FKR720924:FKR720945 FUN720924:FUN720945 GEJ720924:GEJ720945 GOF720924:GOF720945 GYB720924:GYB720945 HHX720924:HHX720945 HRT720924:HRT720945 IBP720924:IBP720945 ILL720924:ILL720945 IVH720924:IVH720945 JFD720924:JFD720945 JOZ720924:JOZ720945 JYV720924:JYV720945 KIR720924:KIR720945 KSN720924:KSN720945 LCJ720924:LCJ720945 LMF720924:LMF720945 LWB720924:LWB720945 MFX720924:MFX720945 MPT720924:MPT720945 MZP720924:MZP720945 NJL720924:NJL720945 NTH720924:NTH720945 ODD720924:ODD720945 OMZ720924:OMZ720945 OWV720924:OWV720945 PGR720924:PGR720945 PQN720924:PQN720945 QAJ720924:QAJ720945 QKF720924:QKF720945 QUB720924:QUB720945 RDX720924:RDX720945 RNT720924:RNT720945 RXP720924:RXP720945 SHL720924:SHL720945 SRH720924:SRH720945 TBD720924:TBD720945 TKZ720924:TKZ720945 TUV720924:TUV720945 UER720924:UER720945 UON720924:UON720945 UYJ720924:UYJ720945 VIF720924:VIF720945 VSB720924:VSB720945 WBX720924:WBX720945 WLT720924:WLT720945 WVP720924:WVP720945 H786460:H786481 JD786460:JD786481 SZ786460:SZ786481 ACV786460:ACV786481 AMR786460:AMR786481 AWN786460:AWN786481 BGJ786460:BGJ786481 BQF786460:BQF786481 CAB786460:CAB786481 CJX786460:CJX786481 CTT786460:CTT786481 DDP786460:DDP786481 DNL786460:DNL786481 DXH786460:DXH786481 EHD786460:EHD786481 EQZ786460:EQZ786481 FAV786460:FAV786481 FKR786460:FKR786481 FUN786460:FUN786481 GEJ786460:GEJ786481 GOF786460:GOF786481 GYB786460:GYB786481 HHX786460:HHX786481 HRT786460:HRT786481 IBP786460:IBP786481 ILL786460:ILL786481 IVH786460:IVH786481 JFD786460:JFD786481 JOZ786460:JOZ786481 JYV786460:JYV786481 KIR786460:KIR786481 KSN786460:KSN786481 LCJ786460:LCJ786481 LMF786460:LMF786481 LWB786460:LWB786481 MFX786460:MFX786481 MPT786460:MPT786481 MZP786460:MZP786481 NJL786460:NJL786481 NTH786460:NTH786481 ODD786460:ODD786481 OMZ786460:OMZ786481 OWV786460:OWV786481 PGR786460:PGR786481 PQN786460:PQN786481 QAJ786460:QAJ786481 QKF786460:QKF786481 QUB786460:QUB786481 RDX786460:RDX786481 RNT786460:RNT786481 RXP786460:RXP786481 SHL786460:SHL786481 SRH786460:SRH786481 TBD786460:TBD786481 TKZ786460:TKZ786481 TUV786460:TUV786481 UER786460:UER786481 UON786460:UON786481 UYJ786460:UYJ786481 VIF786460:VIF786481 VSB786460:VSB786481 WBX786460:WBX786481 WLT786460:WLT786481 WVP786460:WVP786481 H851996:H852017 JD851996:JD852017 SZ851996:SZ852017 ACV851996:ACV852017 AMR851996:AMR852017 AWN851996:AWN852017 BGJ851996:BGJ852017 BQF851996:BQF852017 CAB851996:CAB852017 CJX851996:CJX852017 CTT851996:CTT852017 DDP851996:DDP852017 DNL851996:DNL852017 DXH851996:DXH852017 EHD851996:EHD852017 EQZ851996:EQZ852017 FAV851996:FAV852017 FKR851996:FKR852017 FUN851996:FUN852017 GEJ851996:GEJ852017 GOF851996:GOF852017 GYB851996:GYB852017 HHX851996:HHX852017 HRT851996:HRT852017 IBP851996:IBP852017 ILL851996:ILL852017 IVH851996:IVH852017 JFD851996:JFD852017 JOZ851996:JOZ852017 JYV851996:JYV852017 KIR851996:KIR852017 KSN851996:KSN852017 LCJ851996:LCJ852017 LMF851996:LMF852017 LWB851996:LWB852017 MFX851996:MFX852017 MPT851996:MPT852017 MZP851996:MZP852017 NJL851996:NJL852017 NTH851996:NTH852017 ODD851996:ODD852017 OMZ851996:OMZ852017 OWV851996:OWV852017 PGR851996:PGR852017 PQN851996:PQN852017 QAJ851996:QAJ852017 QKF851996:QKF852017 QUB851996:QUB852017 RDX851996:RDX852017 RNT851996:RNT852017 RXP851996:RXP852017 SHL851996:SHL852017 SRH851996:SRH852017 TBD851996:TBD852017 TKZ851996:TKZ852017 TUV851996:TUV852017 UER851996:UER852017 UON851996:UON852017 UYJ851996:UYJ852017 VIF851996:VIF852017 VSB851996:VSB852017 WBX851996:WBX852017 WLT851996:WLT852017 WVP851996:WVP852017 H917532:H917553 JD917532:JD917553 SZ917532:SZ917553 ACV917532:ACV917553 AMR917532:AMR917553 AWN917532:AWN917553 BGJ917532:BGJ917553 BQF917532:BQF917553 CAB917532:CAB917553 CJX917532:CJX917553 CTT917532:CTT917553 DDP917532:DDP917553 DNL917532:DNL917553 DXH917532:DXH917553 EHD917532:EHD917553 EQZ917532:EQZ917553 FAV917532:FAV917553 FKR917532:FKR917553 FUN917532:FUN917553 GEJ917532:GEJ917553 GOF917532:GOF917553 GYB917532:GYB917553 HHX917532:HHX917553 HRT917532:HRT917553 IBP917532:IBP917553 ILL917532:ILL917553 IVH917532:IVH917553 JFD917532:JFD917553 JOZ917532:JOZ917553 JYV917532:JYV917553 KIR917532:KIR917553 KSN917532:KSN917553 LCJ917532:LCJ917553 LMF917532:LMF917553 LWB917532:LWB917553 MFX917532:MFX917553 MPT917532:MPT917553 MZP917532:MZP917553 NJL917532:NJL917553 NTH917532:NTH917553 ODD917532:ODD917553 OMZ917532:OMZ917553 OWV917532:OWV917553 PGR917532:PGR917553 PQN917532:PQN917553 QAJ917532:QAJ917553 QKF917532:QKF917553 QUB917532:QUB917553 RDX917532:RDX917553 RNT917532:RNT917553 RXP917532:RXP917553 SHL917532:SHL917553 SRH917532:SRH917553 TBD917532:TBD917553 TKZ917532:TKZ917553 TUV917532:TUV917553 UER917532:UER917553 UON917532:UON917553 UYJ917532:UYJ917553 VIF917532:VIF917553 VSB917532:VSB917553 WBX917532:WBX917553 WLT917532:WLT917553 WVP917532:WVP917553 H983068:H983089 JD983068:JD983089 SZ983068:SZ983089 ACV983068:ACV983089 AMR983068:AMR983089 AWN983068:AWN983089 BGJ983068:BGJ983089 BQF983068:BQF983089 CAB983068:CAB983089 CJX983068:CJX983089 CTT983068:CTT983089 DDP983068:DDP983089 DNL983068:DNL983089 DXH983068:DXH983089 EHD983068:EHD983089 EQZ983068:EQZ983089 FAV983068:FAV983089 FKR983068:FKR983089 FUN983068:FUN983089 GEJ983068:GEJ983089 GOF983068:GOF983089 GYB983068:GYB983089 HHX983068:HHX983089 HRT983068:HRT983089 IBP983068:IBP983089 ILL983068:ILL983089 IVH983068:IVH983089 JFD983068:JFD983089 JOZ983068:JOZ983089 JYV983068:JYV983089 KIR983068:KIR983089 KSN983068:KSN983089 LCJ983068:LCJ983089 LMF983068:LMF983089 LWB983068:LWB983089 MFX983068:MFX983089 MPT983068:MPT983089 MZP983068:MZP983089 NJL983068:NJL983089 NTH983068:NTH983089 ODD983068:ODD983089 OMZ983068:OMZ983089 OWV983068:OWV983089 PGR983068:PGR983089 PQN983068:PQN983089 QAJ983068:QAJ983089 QKF983068:QKF983089 QUB983068:QUB983089 RDX983068:RDX983089 RNT983068:RNT983089 RXP983068:RXP983089 SHL983068:SHL983089 SRH983068:SRH983089 TBD983068:TBD983089 TKZ983068:TKZ983089 TUV983068:TUV983089 UER983068:UER983089 UON983068:UON983089 UYJ983068:UYJ983089 VIF983068:VIF983089 VSB983068:VSB983089 WBX983068:WBX983089 WLT983068:WLT983089 WVP983068:WVP983089 H65542:H65557 JD65542:JD65557 SZ65542:SZ65557 ACV65542:ACV65557 AMR65542:AMR65557 AWN65542:AWN65557 BGJ65542:BGJ65557 BQF65542:BQF65557 CAB65542:CAB65557 CJX65542:CJX65557 CTT65542:CTT65557 DDP65542:DDP65557 DNL65542:DNL65557 DXH65542:DXH65557 EHD65542:EHD65557 EQZ65542:EQZ65557 FAV65542:FAV65557 FKR65542:FKR65557 FUN65542:FUN65557 GEJ65542:GEJ65557 GOF65542:GOF65557 GYB65542:GYB65557 HHX65542:HHX65557 HRT65542:HRT65557 IBP65542:IBP65557 ILL65542:ILL65557 IVH65542:IVH65557 JFD65542:JFD65557 JOZ65542:JOZ65557 JYV65542:JYV65557 KIR65542:KIR65557 KSN65542:KSN65557 LCJ65542:LCJ65557 LMF65542:LMF65557 LWB65542:LWB65557 MFX65542:MFX65557 MPT65542:MPT65557 MZP65542:MZP65557 NJL65542:NJL65557 NTH65542:NTH65557 ODD65542:ODD65557 OMZ65542:OMZ65557 OWV65542:OWV65557 PGR65542:PGR65557 PQN65542:PQN65557 QAJ65542:QAJ65557 QKF65542:QKF65557 QUB65542:QUB65557 RDX65542:RDX65557 RNT65542:RNT65557 RXP65542:RXP65557 SHL65542:SHL65557 SRH65542:SRH65557 TBD65542:TBD65557 TKZ65542:TKZ65557 TUV65542:TUV65557 UER65542:UER65557 UON65542:UON65557 UYJ65542:UYJ65557 VIF65542:VIF65557 VSB65542:VSB65557 WBX65542:WBX65557 WLT65542:WLT65557 WVP65542:WVP65557 H131078:H131093 JD131078:JD131093 SZ131078:SZ131093 ACV131078:ACV131093 AMR131078:AMR131093 AWN131078:AWN131093 BGJ131078:BGJ131093 BQF131078:BQF131093 CAB131078:CAB131093 CJX131078:CJX131093 CTT131078:CTT131093 DDP131078:DDP131093 DNL131078:DNL131093 DXH131078:DXH131093 EHD131078:EHD131093 EQZ131078:EQZ131093 FAV131078:FAV131093 FKR131078:FKR131093 FUN131078:FUN131093 GEJ131078:GEJ131093 GOF131078:GOF131093 GYB131078:GYB131093 HHX131078:HHX131093 HRT131078:HRT131093 IBP131078:IBP131093 ILL131078:ILL131093 IVH131078:IVH131093 JFD131078:JFD131093 JOZ131078:JOZ131093 JYV131078:JYV131093 KIR131078:KIR131093 KSN131078:KSN131093 LCJ131078:LCJ131093 LMF131078:LMF131093 LWB131078:LWB131093 MFX131078:MFX131093 MPT131078:MPT131093 MZP131078:MZP131093 NJL131078:NJL131093 NTH131078:NTH131093 ODD131078:ODD131093 OMZ131078:OMZ131093 OWV131078:OWV131093 PGR131078:PGR131093 PQN131078:PQN131093 QAJ131078:QAJ131093 QKF131078:QKF131093 QUB131078:QUB131093 RDX131078:RDX131093 RNT131078:RNT131093 RXP131078:RXP131093 SHL131078:SHL131093 SRH131078:SRH131093 TBD131078:TBD131093 TKZ131078:TKZ131093 TUV131078:TUV131093 UER131078:UER131093 UON131078:UON131093 UYJ131078:UYJ131093 VIF131078:VIF131093 VSB131078:VSB131093 WBX131078:WBX131093 WLT131078:WLT131093 WVP131078:WVP131093 H196614:H196629 JD196614:JD196629 SZ196614:SZ196629 ACV196614:ACV196629 AMR196614:AMR196629 AWN196614:AWN196629 BGJ196614:BGJ196629 BQF196614:BQF196629 CAB196614:CAB196629 CJX196614:CJX196629 CTT196614:CTT196629 DDP196614:DDP196629 DNL196614:DNL196629 DXH196614:DXH196629 EHD196614:EHD196629 EQZ196614:EQZ196629 FAV196614:FAV196629 FKR196614:FKR196629 FUN196614:FUN196629 GEJ196614:GEJ196629 GOF196614:GOF196629 GYB196614:GYB196629 HHX196614:HHX196629 HRT196614:HRT196629 IBP196614:IBP196629 ILL196614:ILL196629 IVH196614:IVH196629 JFD196614:JFD196629 JOZ196614:JOZ196629 JYV196614:JYV196629 KIR196614:KIR196629 KSN196614:KSN196629 LCJ196614:LCJ196629 LMF196614:LMF196629 LWB196614:LWB196629 MFX196614:MFX196629 MPT196614:MPT196629 MZP196614:MZP196629 NJL196614:NJL196629 NTH196614:NTH196629 ODD196614:ODD196629 OMZ196614:OMZ196629 OWV196614:OWV196629 PGR196614:PGR196629 PQN196614:PQN196629 QAJ196614:QAJ196629 QKF196614:QKF196629 QUB196614:QUB196629 RDX196614:RDX196629 RNT196614:RNT196629 RXP196614:RXP196629 SHL196614:SHL196629 SRH196614:SRH196629 TBD196614:TBD196629 TKZ196614:TKZ196629 TUV196614:TUV196629 UER196614:UER196629 UON196614:UON196629 UYJ196614:UYJ196629 VIF196614:VIF196629 VSB196614:VSB196629 WBX196614:WBX196629 WLT196614:WLT196629 WVP196614:WVP196629 H262150:H262165 JD262150:JD262165 SZ262150:SZ262165 ACV262150:ACV262165 AMR262150:AMR262165 AWN262150:AWN262165 BGJ262150:BGJ262165 BQF262150:BQF262165 CAB262150:CAB262165 CJX262150:CJX262165 CTT262150:CTT262165 DDP262150:DDP262165 DNL262150:DNL262165 DXH262150:DXH262165 EHD262150:EHD262165 EQZ262150:EQZ262165 FAV262150:FAV262165 FKR262150:FKR262165 FUN262150:FUN262165 GEJ262150:GEJ262165 GOF262150:GOF262165 GYB262150:GYB262165 HHX262150:HHX262165 HRT262150:HRT262165 IBP262150:IBP262165 ILL262150:ILL262165 IVH262150:IVH262165 JFD262150:JFD262165 JOZ262150:JOZ262165 JYV262150:JYV262165 KIR262150:KIR262165 KSN262150:KSN262165 LCJ262150:LCJ262165 LMF262150:LMF262165 LWB262150:LWB262165 MFX262150:MFX262165 MPT262150:MPT262165 MZP262150:MZP262165 NJL262150:NJL262165 NTH262150:NTH262165 ODD262150:ODD262165 OMZ262150:OMZ262165 OWV262150:OWV262165 PGR262150:PGR262165 PQN262150:PQN262165 QAJ262150:QAJ262165 QKF262150:QKF262165 QUB262150:QUB262165 RDX262150:RDX262165 RNT262150:RNT262165 RXP262150:RXP262165 SHL262150:SHL262165 SRH262150:SRH262165 TBD262150:TBD262165 TKZ262150:TKZ262165 TUV262150:TUV262165 UER262150:UER262165 UON262150:UON262165 UYJ262150:UYJ262165 VIF262150:VIF262165 VSB262150:VSB262165 WBX262150:WBX262165 WLT262150:WLT262165 WVP262150:WVP262165 H327686:H327701 JD327686:JD327701 SZ327686:SZ327701 ACV327686:ACV327701 AMR327686:AMR327701 AWN327686:AWN327701 BGJ327686:BGJ327701 BQF327686:BQF327701 CAB327686:CAB327701 CJX327686:CJX327701 CTT327686:CTT327701 DDP327686:DDP327701 DNL327686:DNL327701 DXH327686:DXH327701 EHD327686:EHD327701 EQZ327686:EQZ327701 FAV327686:FAV327701 FKR327686:FKR327701 FUN327686:FUN327701 GEJ327686:GEJ327701 GOF327686:GOF327701 GYB327686:GYB327701 HHX327686:HHX327701 HRT327686:HRT327701 IBP327686:IBP327701 ILL327686:ILL327701 IVH327686:IVH327701 JFD327686:JFD327701 JOZ327686:JOZ327701 JYV327686:JYV327701 KIR327686:KIR327701 KSN327686:KSN327701 LCJ327686:LCJ327701 LMF327686:LMF327701 LWB327686:LWB327701 MFX327686:MFX327701 MPT327686:MPT327701 MZP327686:MZP327701 NJL327686:NJL327701 NTH327686:NTH327701 ODD327686:ODD327701 OMZ327686:OMZ327701 OWV327686:OWV327701 PGR327686:PGR327701 PQN327686:PQN327701 QAJ327686:QAJ327701 QKF327686:QKF327701 QUB327686:QUB327701 RDX327686:RDX327701 RNT327686:RNT327701 RXP327686:RXP327701 SHL327686:SHL327701 SRH327686:SRH327701 TBD327686:TBD327701 TKZ327686:TKZ327701 TUV327686:TUV327701 UER327686:UER327701 UON327686:UON327701 UYJ327686:UYJ327701 VIF327686:VIF327701 VSB327686:VSB327701 WBX327686:WBX327701 WLT327686:WLT327701 WVP327686:WVP327701 H393222:H393237 JD393222:JD393237 SZ393222:SZ393237 ACV393222:ACV393237 AMR393222:AMR393237 AWN393222:AWN393237 BGJ393222:BGJ393237 BQF393222:BQF393237 CAB393222:CAB393237 CJX393222:CJX393237 CTT393222:CTT393237 DDP393222:DDP393237 DNL393222:DNL393237 DXH393222:DXH393237 EHD393222:EHD393237 EQZ393222:EQZ393237 FAV393222:FAV393237 FKR393222:FKR393237 FUN393222:FUN393237 GEJ393222:GEJ393237 GOF393222:GOF393237 GYB393222:GYB393237 HHX393222:HHX393237 HRT393222:HRT393237 IBP393222:IBP393237 ILL393222:ILL393237 IVH393222:IVH393237 JFD393222:JFD393237 JOZ393222:JOZ393237 JYV393222:JYV393237 KIR393222:KIR393237 KSN393222:KSN393237 LCJ393222:LCJ393237 LMF393222:LMF393237 LWB393222:LWB393237 MFX393222:MFX393237 MPT393222:MPT393237 MZP393222:MZP393237 NJL393222:NJL393237 NTH393222:NTH393237 ODD393222:ODD393237 OMZ393222:OMZ393237 OWV393222:OWV393237 PGR393222:PGR393237 PQN393222:PQN393237 QAJ393222:QAJ393237 QKF393222:QKF393237 QUB393222:QUB393237 RDX393222:RDX393237 RNT393222:RNT393237 RXP393222:RXP393237 SHL393222:SHL393237 SRH393222:SRH393237 TBD393222:TBD393237 TKZ393222:TKZ393237 TUV393222:TUV393237 UER393222:UER393237 UON393222:UON393237 UYJ393222:UYJ393237 VIF393222:VIF393237 VSB393222:VSB393237 WBX393222:WBX393237 WLT393222:WLT393237 WVP393222:WVP393237 H458758:H458773 JD458758:JD458773 SZ458758:SZ458773 ACV458758:ACV458773 AMR458758:AMR458773 AWN458758:AWN458773 BGJ458758:BGJ458773 BQF458758:BQF458773 CAB458758:CAB458773 CJX458758:CJX458773 CTT458758:CTT458773 DDP458758:DDP458773 DNL458758:DNL458773 DXH458758:DXH458773 EHD458758:EHD458773 EQZ458758:EQZ458773 FAV458758:FAV458773 FKR458758:FKR458773 FUN458758:FUN458773 GEJ458758:GEJ458773 GOF458758:GOF458773 GYB458758:GYB458773 HHX458758:HHX458773 HRT458758:HRT458773 IBP458758:IBP458773 ILL458758:ILL458773 IVH458758:IVH458773 JFD458758:JFD458773 JOZ458758:JOZ458773 JYV458758:JYV458773 KIR458758:KIR458773 KSN458758:KSN458773 LCJ458758:LCJ458773 LMF458758:LMF458773 LWB458758:LWB458773 MFX458758:MFX458773 MPT458758:MPT458773 MZP458758:MZP458773 NJL458758:NJL458773 NTH458758:NTH458773 ODD458758:ODD458773 OMZ458758:OMZ458773 OWV458758:OWV458773 PGR458758:PGR458773 PQN458758:PQN458773 QAJ458758:QAJ458773 QKF458758:QKF458773 QUB458758:QUB458773 RDX458758:RDX458773 RNT458758:RNT458773 RXP458758:RXP458773 SHL458758:SHL458773 SRH458758:SRH458773 TBD458758:TBD458773 TKZ458758:TKZ458773 TUV458758:TUV458773 UER458758:UER458773 UON458758:UON458773 UYJ458758:UYJ458773 VIF458758:VIF458773 VSB458758:VSB458773 WBX458758:WBX458773 WLT458758:WLT458773 WVP458758:WVP458773 H524294:H524309 JD524294:JD524309 SZ524294:SZ524309 ACV524294:ACV524309 AMR524294:AMR524309 AWN524294:AWN524309 BGJ524294:BGJ524309 BQF524294:BQF524309 CAB524294:CAB524309 CJX524294:CJX524309 CTT524294:CTT524309 DDP524294:DDP524309 DNL524294:DNL524309 DXH524294:DXH524309 EHD524294:EHD524309 EQZ524294:EQZ524309 FAV524294:FAV524309 FKR524294:FKR524309 FUN524294:FUN524309 GEJ524294:GEJ524309 GOF524294:GOF524309 GYB524294:GYB524309 HHX524294:HHX524309 HRT524294:HRT524309 IBP524294:IBP524309 ILL524294:ILL524309 IVH524294:IVH524309 JFD524294:JFD524309 JOZ524294:JOZ524309 JYV524294:JYV524309 KIR524294:KIR524309 KSN524294:KSN524309 LCJ524294:LCJ524309 LMF524294:LMF524309 LWB524294:LWB524309 MFX524294:MFX524309 MPT524294:MPT524309 MZP524294:MZP524309 NJL524294:NJL524309 NTH524294:NTH524309 ODD524294:ODD524309 OMZ524294:OMZ524309 OWV524294:OWV524309 PGR524294:PGR524309 PQN524294:PQN524309 QAJ524294:QAJ524309 QKF524294:QKF524309 QUB524294:QUB524309 RDX524294:RDX524309 RNT524294:RNT524309 RXP524294:RXP524309 SHL524294:SHL524309 SRH524294:SRH524309 TBD524294:TBD524309 TKZ524294:TKZ524309 TUV524294:TUV524309 UER524294:UER524309 UON524294:UON524309 UYJ524294:UYJ524309 VIF524294:VIF524309 VSB524294:VSB524309 WBX524294:WBX524309 WLT524294:WLT524309 WVP524294:WVP524309 H589830:H589845 JD589830:JD589845 SZ589830:SZ589845 ACV589830:ACV589845 AMR589830:AMR589845 AWN589830:AWN589845 BGJ589830:BGJ589845 BQF589830:BQF589845 CAB589830:CAB589845 CJX589830:CJX589845 CTT589830:CTT589845 DDP589830:DDP589845 DNL589830:DNL589845 DXH589830:DXH589845 EHD589830:EHD589845 EQZ589830:EQZ589845 FAV589830:FAV589845 FKR589830:FKR589845 FUN589830:FUN589845 GEJ589830:GEJ589845 GOF589830:GOF589845 GYB589830:GYB589845 HHX589830:HHX589845 HRT589830:HRT589845 IBP589830:IBP589845 ILL589830:ILL589845 IVH589830:IVH589845 JFD589830:JFD589845 JOZ589830:JOZ589845 JYV589830:JYV589845 KIR589830:KIR589845 KSN589830:KSN589845 LCJ589830:LCJ589845 LMF589830:LMF589845 LWB589830:LWB589845 MFX589830:MFX589845 MPT589830:MPT589845 MZP589830:MZP589845 NJL589830:NJL589845 NTH589830:NTH589845 ODD589830:ODD589845 OMZ589830:OMZ589845 OWV589830:OWV589845 PGR589830:PGR589845 PQN589830:PQN589845 QAJ589830:QAJ589845 QKF589830:QKF589845 QUB589830:QUB589845 RDX589830:RDX589845 RNT589830:RNT589845 RXP589830:RXP589845 SHL589830:SHL589845 SRH589830:SRH589845 TBD589830:TBD589845 TKZ589830:TKZ589845 TUV589830:TUV589845 UER589830:UER589845 UON589830:UON589845 UYJ589830:UYJ589845 VIF589830:VIF589845 VSB589830:VSB589845 WBX589830:WBX589845 WLT589830:WLT589845 WVP589830:WVP589845 H655366:H655381 JD655366:JD655381 SZ655366:SZ655381 ACV655366:ACV655381 AMR655366:AMR655381 AWN655366:AWN655381 BGJ655366:BGJ655381 BQF655366:BQF655381 CAB655366:CAB655381 CJX655366:CJX655381 CTT655366:CTT655381 DDP655366:DDP655381 DNL655366:DNL655381 DXH655366:DXH655381 EHD655366:EHD655381 EQZ655366:EQZ655381 FAV655366:FAV655381 FKR655366:FKR655381 FUN655366:FUN655381 GEJ655366:GEJ655381 GOF655366:GOF655381 GYB655366:GYB655381 HHX655366:HHX655381 HRT655366:HRT655381 IBP655366:IBP655381 ILL655366:ILL655381 IVH655366:IVH655381 JFD655366:JFD655381 JOZ655366:JOZ655381 JYV655366:JYV655381 KIR655366:KIR655381 KSN655366:KSN655381 LCJ655366:LCJ655381 LMF655366:LMF655381 LWB655366:LWB655381 MFX655366:MFX655381 MPT655366:MPT655381 MZP655366:MZP655381 NJL655366:NJL655381 NTH655366:NTH655381 ODD655366:ODD655381 OMZ655366:OMZ655381 OWV655366:OWV655381 PGR655366:PGR655381 PQN655366:PQN655381 QAJ655366:QAJ655381 QKF655366:QKF655381 QUB655366:QUB655381 RDX655366:RDX655381 RNT655366:RNT655381 RXP655366:RXP655381 SHL655366:SHL655381 SRH655366:SRH655381 TBD655366:TBD655381 TKZ655366:TKZ655381 TUV655366:TUV655381 UER655366:UER655381 UON655366:UON655381 UYJ655366:UYJ655381 VIF655366:VIF655381 VSB655366:VSB655381 WBX655366:WBX655381 WLT655366:WLT655381 WVP655366:WVP655381 H720902:H720917 JD720902:JD720917 SZ720902:SZ720917 ACV720902:ACV720917 AMR720902:AMR720917 AWN720902:AWN720917 BGJ720902:BGJ720917 BQF720902:BQF720917 CAB720902:CAB720917 CJX720902:CJX720917 CTT720902:CTT720917 DDP720902:DDP720917 DNL720902:DNL720917 DXH720902:DXH720917 EHD720902:EHD720917 EQZ720902:EQZ720917 FAV720902:FAV720917 FKR720902:FKR720917 FUN720902:FUN720917 GEJ720902:GEJ720917 GOF720902:GOF720917 GYB720902:GYB720917 HHX720902:HHX720917 HRT720902:HRT720917 IBP720902:IBP720917 ILL720902:ILL720917 IVH720902:IVH720917 JFD720902:JFD720917 JOZ720902:JOZ720917 JYV720902:JYV720917 KIR720902:KIR720917 KSN720902:KSN720917 LCJ720902:LCJ720917 LMF720902:LMF720917 LWB720902:LWB720917 MFX720902:MFX720917 MPT720902:MPT720917 MZP720902:MZP720917 NJL720902:NJL720917 NTH720902:NTH720917 ODD720902:ODD720917 OMZ720902:OMZ720917 OWV720902:OWV720917 PGR720902:PGR720917 PQN720902:PQN720917 QAJ720902:QAJ720917 QKF720902:QKF720917 QUB720902:QUB720917 RDX720902:RDX720917 RNT720902:RNT720917 RXP720902:RXP720917 SHL720902:SHL720917 SRH720902:SRH720917 TBD720902:TBD720917 TKZ720902:TKZ720917 TUV720902:TUV720917 UER720902:UER720917 UON720902:UON720917 UYJ720902:UYJ720917 VIF720902:VIF720917 VSB720902:VSB720917 WBX720902:WBX720917 WLT720902:WLT720917 WVP720902:WVP720917 H786438:H786453 JD786438:JD786453 SZ786438:SZ786453 ACV786438:ACV786453 AMR786438:AMR786453 AWN786438:AWN786453 BGJ786438:BGJ786453 BQF786438:BQF786453 CAB786438:CAB786453 CJX786438:CJX786453 CTT786438:CTT786453 DDP786438:DDP786453 DNL786438:DNL786453 DXH786438:DXH786453 EHD786438:EHD786453 EQZ786438:EQZ786453 FAV786438:FAV786453 FKR786438:FKR786453 FUN786438:FUN786453 GEJ786438:GEJ786453 GOF786438:GOF786453 GYB786438:GYB786453 HHX786438:HHX786453 HRT786438:HRT786453 IBP786438:IBP786453 ILL786438:ILL786453 IVH786438:IVH786453 JFD786438:JFD786453 JOZ786438:JOZ786453 JYV786438:JYV786453 KIR786438:KIR786453 KSN786438:KSN786453 LCJ786438:LCJ786453 LMF786438:LMF786453 LWB786438:LWB786453 MFX786438:MFX786453 MPT786438:MPT786453 MZP786438:MZP786453 NJL786438:NJL786453 NTH786438:NTH786453 ODD786438:ODD786453 OMZ786438:OMZ786453 OWV786438:OWV786453 PGR786438:PGR786453 PQN786438:PQN786453 QAJ786438:QAJ786453 QKF786438:QKF786453 QUB786438:QUB786453 RDX786438:RDX786453 RNT786438:RNT786453 RXP786438:RXP786453 SHL786438:SHL786453 SRH786438:SRH786453 TBD786438:TBD786453 TKZ786438:TKZ786453 TUV786438:TUV786453 UER786438:UER786453 UON786438:UON786453 UYJ786438:UYJ786453 VIF786438:VIF786453 VSB786438:VSB786453 WBX786438:WBX786453 WLT786438:WLT786453 WVP786438:WVP786453 H851974:H851989 JD851974:JD851989 SZ851974:SZ851989 ACV851974:ACV851989 AMR851974:AMR851989 AWN851974:AWN851989 BGJ851974:BGJ851989 BQF851974:BQF851989 CAB851974:CAB851989 CJX851974:CJX851989 CTT851974:CTT851989 DDP851974:DDP851989 DNL851974:DNL851989 DXH851974:DXH851989 EHD851974:EHD851989 EQZ851974:EQZ851989 FAV851974:FAV851989 FKR851974:FKR851989 FUN851974:FUN851989 GEJ851974:GEJ851989 GOF851974:GOF851989 GYB851974:GYB851989 HHX851974:HHX851989 HRT851974:HRT851989 IBP851974:IBP851989 ILL851974:ILL851989 IVH851974:IVH851989 JFD851974:JFD851989 JOZ851974:JOZ851989 JYV851974:JYV851989 KIR851974:KIR851989 KSN851974:KSN851989 LCJ851974:LCJ851989 LMF851974:LMF851989 LWB851974:LWB851989 MFX851974:MFX851989 MPT851974:MPT851989 MZP851974:MZP851989 NJL851974:NJL851989 NTH851974:NTH851989 ODD851974:ODD851989 OMZ851974:OMZ851989 OWV851974:OWV851989 PGR851974:PGR851989 PQN851974:PQN851989 QAJ851974:QAJ851989 QKF851974:QKF851989 QUB851974:QUB851989 RDX851974:RDX851989 RNT851974:RNT851989 RXP851974:RXP851989 SHL851974:SHL851989 SRH851974:SRH851989 TBD851974:TBD851989 TKZ851974:TKZ851989 TUV851974:TUV851989 UER851974:UER851989 UON851974:UON851989 UYJ851974:UYJ851989 VIF851974:VIF851989 VSB851974:VSB851989 WBX851974:WBX851989 WLT851974:WLT851989 WVP851974:WVP851989 H917510:H917525 JD917510:JD917525 SZ917510:SZ917525 ACV917510:ACV917525 AMR917510:AMR917525 AWN917510:AWN917525 BGJ917510:BGJ917525 BQF917510:BQF917525 CAB917510:CAB917525 CJX917510:CJX917525 CTT917510:CTT917525 DDP917510:DDP917525 DNL917510:DNL917525 DXH917510:DXH917525 EHD917510:EHD917525 EQZ917510:EQZ917525 FAV917510:FAV917525 FKR917510:FKR917525 FUN917510:FUN917525 GEJ917510:GEJ917525 GOF917510:GOF917525 GYB917510:GYB917525 HHX917510:HHX917525 HRT917510:HRT917525 IBP917510:IBP917525 ILL917510:ILL917525 IVH917510:IVH917525 JFD917510:JFD917525 JOZ917510:JOZ917525 JYV917510:JYV917525 KIR917510:KIR917525 KSN917510:KSN917525 LCJ917510:LCJ917525 LMF917510:LMF917525 LWB917510:LWB917525 MFX917510:MFX917525 MPT917510:MPT917525 MZP917510:MZP917525 NJL917510:NJL917525 NTH917510:NTH917525 ODD917510:ODD917525 OMZ917510:OMZ917525 OWV917510:OWV917525 PGR917510:PGR917525 PQN917510:PQN917525 QAJ917510:QAJ917525 QKF917510:QKF917525 QUB917510:QUB917525 RDX917510:RDX917525 RNT917510:RNT917525 RXP917510:RXP917525 SHL917510:SHL917525 SRH917510:SRH917525 TBD917510:TBD917525 TKZ917510:TKZ917525 TUV917510:TUV917525 UER917510:UER917525 UON917510:UON917525 UYJ917510:UYJ917525 VIF917510:VIF917525 VSB917510:VSB917525 WBX917510:WBX917525 WLT917510:WLT917525 WVP917510:WVP917525 H983046:H983061 JD983046:JD983061 SZ983046:SZ983061 ACV983046:ACV983061 AMR983046:AMR983061 AWN983046:AWN983061 BGJ983046:BGJ983061 BQF983046:BQF983061 CAB983046:CAB983061 CJX983046:CJX983061 CTT983046:CTT983061 DDP983046:DDP983061 DNL983046:DNL983061 DXH983046:DXH983061 EHD983046:EHD983061 EQZ983046:EQZ983061 FAV983046:FAV983061 FKR983046:FKR983061 FUN983046:FUN983061 GEJ983046:GEJ983061 GOF983046:GOF983061 GYB983046:GYB983061 HHX983046:HHX983061 HRT983046:HRT983061 IBP983046:IBP983061 ILL983046:ILL983061 IVH983046:IVH983061 JFD983046:JFD983061 JOZ983046:JOZ983061 JYV983046:JYV983061 KIR983046:KIR983061 KSN983046:KSN983061 LCJ983046:LCJ983061 LMF983046:LMF983061 LWB983046:LWB983061 MFX983046:MFX983061 MPT983046:MPT983061 MZP983046:MZP983061 NJL983046:NJL983061 NTH983046:NTH983061 ODD983046:ODD983061 OMZ983046:OMZ983061 OWV983046:OWV983061 PGR983046:PGR983061 PQN983046:PQN983061 QAJ983046:QAJ983061 QKF983046:QKF983061 QUB983046:QUB983061 RDX983046:RDX983061 RNT983046:RNT983061 RXP983046:RXP983061 SHL983046:SHL983061 SRH983046:SRH983061 TBD983046:TBD983061 TKZ983046:TKZ983061 TUV983046:TUV983061 UER983046:UER983061 UON983046:UON983061 UYJ983046:UYJ983061 VIF983046:VIF983061 VSB983046:VSB983061 WBX983046:WBX983061 WLT983046:WLT983061 H30:H34 WVP25:WVP48 JD25:JD48 SZ25:SZ48 ACV25:ACV48 AMR25:AMR48 AWN25:AWN48 BGJ25:BGJ48 BQF25:BQF48 CAB25:CAB48 CJX25:CJX48 CTT25:CTT48 DDP25:DDP48 DNL25:DNL48 DXH25:DXH48 EHD25:EHD48 EQZ25:EQZ48 FAV25:FAV48 FKR25:FKR48 FUN25:FUN48 GEJ25:GEJ48 GOF25:GOF48 GYB25:GYB48 HHX25:HHX48 HRT25:HRT48 IBP25:IBP48 ILL25:ILL48 IVH25:IVH48 JFD25:JFD48 JOZ25:JOZ48 JYV25:JYV48 KIR25:KIR48 KSN25:KSN48 LCJ25:LCJ48 LMF25:LMF48 LWB25:LWB48 MFX25:MFX48 MPT25:MPT48 MZP25:MZP48 NJL25:NJL48 NTH25:NTH48 ODD25:ODD48 OMZ25:OMZ48 OWV25:OWV48 PGR25:PGR48 PQN25:PQN48 QAJ25:QAJ48 QKF25:QKF48 QUB25:QUB48 RDX25:RDX48 RNT25:RNT48 RXP25:RXP48 SHL25:SHL48 SRH25:SRH48 TBD25:TBD48 TKZ25:TKZ48 TUV25:TUV48 UER25:UER48 UON25:UON48 UYJ25:UYJ48 VIF25:VIF48 VSB25:VSB48 WBX25:WBX48 WLT25:WLT48 H36:H45 H49:H66 JD60:JD66 SZ60:SZ66 ACV60:ACV66 AMR60:AMR66 AWN60:AWN66 BGJ60:BGJ66 BQF60:BQF66 CAB60:CAB66 CJX60:CJX66 CTT60:CTT66 DDP60:DDP66 DNL60:DNL66 DXH60:DXH66 EHD60:EHD66 EQZ60:EQZ66 FAV60:FAV66 FKR60:FKR66 FUN60:FUN66 GEJ60:GEJ66 GOF60:GOF66 GYB60:GYB66 HHX60:HHX66 HRT60:HRT66 IBP60:IBP66 ILL60:ILL66 IVH60:IVH66 JFD60:JFD66 JOZ60:JOZ66 JYV60:JYV66 KIR60:KIR66 KSN60:KSN66 LCJ60:LCJ66 LMF60:LMF66 LWB60:LWB66 MFX60:MFX66 MPT60:MPT66 MZP60:MZP66 NJL60:NJL66 NTH60:NTH66 ODD60:ODD66 OMZ60:OMZ66 OWV60:OWV66 PGR60:PGR66 PQN60:PQN66 QAJ60:QAJ66 QKF60:QKF66 QUB60:QUB66 RDX60:RDX66 RNT60:RNT66 RXP60:RXP66 SHL60:SHL66 SRH60:SRH66 TBD60:TBD66 TKZ60:TKZ66 TUV60:TUV66 UER60:UER66 UON60:UON66 UYJ60:UYJ66 VIF60:VIF66 VSB60:VSB66 WBX60:WBX66 WLT60:WLT66 WVP60:WVP66 JD10:JD21 SZ10:SZ21 ACV10:ACV21 AMR10:AMR21 AWN10:AWN21 BGJ10:BGJ21 BQF10:BQF21 CAB10:CAB21 CJX10:CJX21 CTT10:CTT21 DDP10:DDP21 DNL10:DNL21 DXH10:DXH21 EHD10:EHD21 EQZ10:EQZ21 FAV10:FAV21 FKR10:FKR21 FUN10:FUN21 GEJ10:GEJ21 GOF10:GOF21 GYB10:GYB21 HHX10:HHX21 HRT10:HRT21 IBP10:IBP21 ILL10:ILL21 IVH10:IVH21 JFD10:JFD21 JOZ10:JOZ21 JYV10:JYV21 KIR10:KIR21 KSN10:KSN21 LCJ10:LCJ21 LMF10:LMF21 LWB10:LWB21 MFX10:MFX21 MPT10:MPT21 MZP10:MZP21 NJL10:NJL21 NTH10:NTH21 ODD10:ODD21 OMZ10:OMZ21 OWV10:OWV21 PGR10:PGR21 PQN10:PQN21 QAJ10:QAJ21 QKF10:QKF21 QUB10:QUB21 RDX10:RDX21 RNT10:RNT21 RXP10:RXP21 SHL10:SHL21 SRH10:SRH21 TBD10:TBD21 TKZ10:TKZ21 TUV10:TUV21 UER10:UER21 UON10:UON21 UYJ10:UYJ21 VIF10:VIF21 VSB10:VSB21 WBX10:WBX21 WLT10:WLT21 WVP10:WVP21 H10:H20">
      <formula1>$AI$4:$AI$6</formula1>
    </dataValidation>
    <dataValidation type="list" allowBlank="1" showInputMessage="1" showErrorMessage="1" sqref="H65558:H65563 JD65558:JD65563 SZ65558:SZ65563 ACV65558:ACV65563 AMR65558:AMR65563 AWN65558:AWN65563 BGJ65558:BGJ65563 BQF65558:BQF65563 CAB65558:CAB65563 CJX65558:CJX65563 CTT65558:CTT65563 DDP65558:DDP65563 DNL65558:DNL65563 DXH65558:DXH65563 EHD65558:EHD65563 EQZ65558:EQZ65563 FAV65558:FAV65563 FKR65558:FKR65563 FUN65558:FUN65563 GEJ65558:GEJ65563 GOF65558:GOF65563 GYB65558:GYB65563 HHX65558:HHX65563 HRT65558:HRT65563 IBP65558:IBP65563 ILL65558:ILL65563 IVH65558:IVH65563 JFD65558:JFD65563 JOZ65558:JOZ65563 JYV65558:JYV65563 KIR65558:KIR65563 KSN65558:KSN65563 LCJ65558:LCJ65563 LMF65558:LMF65563 LWB65558:LWB65563 MFX65558:MFX65563 MPT65558:MPT65563 MZP65558:MZP65563 NJL65558:NJL65563 NTH65558:NTH65563 ODD65558:ODD65563 OMZ65558:OMZ65563 OWV65558:OWV65563 PGR65558:PGR65563 PQN65558:PQN65563 QAJ65558:QAJ65563 QKF65558:QKF65563 QUB65558:QUB65563 RDX65558:RDX65563 RNT65558:RNT65563 RXP65558:RXP65563 SHL65558:SHL65563 SRH65558:SRH65563 TBD65558:TBD65563 TKZ65558:TKZ65563 TUV65558:TUV65563 UER65558:UER65563 UON65558:UON65563 UYJ65558:UYJ65563 VIF65558:VIF65563 VSB65558:VSB65563 WBX65558:WBX65563 WLT65558:WLT65563 WVP65558:WVP65563 H131094:H131099 JD131094:JD131099 SZ131094:SZ131099 ACV131094:ACV131099 AMR131094:AMR131099 AWN131094:AWN131099 BGJ131094:BGJ131099 BQF131094:BQF131099 CAB131094:CAB131099 CJX131094:CJX131099 CTT131094:CTT131099 DDP131094:DDP131099 DNL131094:DNL131099 DXH131094:DXH131099 EHD131094:EHD131099 EQZ131094:EQZ131099 FAV131094:FAV131099 FKR131094:FKR131099 FUN131094:FUN131099 GEJ131094:GEJ131099 GOF131094:GOF131099 GYB131094:GYB131099 HHX131094:HHX131099 HRT131094:HRT131099 IBP131094:IBP131099 ILL131094:ILL131099 IVH131094:IVH131099 JFD131094:JFD131099 JOZ131094:JOZ131099 JYV131094:JYV131099 KIR131094:KIR131099 KSN131094:KSN131099 LCJ131094:LCJ131099 LMF131094:LMF131099 LWB131094:LWB131099 MFX131094:MFX131099 MPT131094:MPT131099 MZP131094:MZP131099 NJL131094:NJL131099 NTH131094:NTH131099 ODD131094:ODD131099 OMZ131094:OMZ131099 OWV131094:OWV131099 PGR131094:PGR131099 PQN131094:PQN131099 QAJ131094:QAJ131099 QKF131094:QKF131099 QUB131094:QUB131099 RDX131094:RDX131099 RNT131094:RNT131099 RXP131094:RXP131099 SHL131094:SHL131099 SRH131094:SRH131099 TBD131094:TBD131099 TKZ131094:TKZ131099 TUV131094:TUV131099 UER131094:UER131099 UON131094:UON131099 UYJ131094:UYJ131099 VIF131094:VIF131099 VSB131094:VSB131099 WBX131094:WBX131099 WLT131094:WLT131099 WVP131094:WVP131099 H196630:H196635 JD196630:JD196635 SZ196630:SZ196635 ACV196630:ACV196635 AMR196630:AMR196635 AWN196630:AWN196635 BGJ196630:BGJ196635 BQF196630:BQF196635 CAB196630:CAB196635 CJX196630:CJX196635 CTT196630:CTT196635 DDP196630:DDP196635 DNL196630:DNL196635 DXH196630:DXH196635 EHD196630:EHD196635 EQZ196630:EQZ196635 FAV196630:FAV196635 FKR196630:FKR196635 FUN196630:FUN196635 GEJ196630:GEJ196635 GOF196630:GOF196635 GYB196630:GYB196635 HHX196630:HHX196635 HRT196630:HRT196635 IBP196630:IBP196635 ILL196630:ILL196635 IVH196630:IVH196635 JFD196630:JFD196635 JOZ196630:JOZ196635 JYV196630:JYV196635 KIR196630:KIR196635 KSN196630:KSN196635 LCJ196630:LCJ196635 LMF196630:LMF196635 LWB196630:LWB196635 MFX196630:MFX196635 MPT196630:MPT196635 MZP196630:MZP196635 NJL196630:NJL196635 NTH196630:NTH196635 ODD196630:ODD196635 OMZ196630:OMZ196635 OWV196630:OWV196635 PGR196630:PGR196635 PQN196630:PQN196635 QAJ196630:QAJ196635 QKF196630:QKF196635 QUB196630:QUB196635 RDX196630:RDX196635 RNT196630:RNT196635 RXP196630:RXP196635 SHL196630:SHL196635 SRH196630:SRH196635 TBD196630:TBD196635 TKZ196630:TKZ196635 TUV196630:TUV196635 UER196630:UER196635 UON196630:UON196635 UYJ196630:UYJ196635 VIF196630:VIF196635 VSB196630:VSB196635 WBX196630:WBX196635 WLT196630:WLT196635 WVP196630:WVP196635 H262166:H262171 JD262166:JD262171 SZ262166:SZ262171 ACV262166:ACV262171 AMR262166:AMR262171 AWN262166:AWN262171 BGJ262166:BGJ262171 BQF262166:BQF262171 CAB262166:CAB262171 CJX262166:CJX262171 CTT262166:CTT262171 DDP262166:DDP262171 DNL262166:DNL262171 DXH262166:DXH262171 EHD262166:EHD262171 EQZ262166:EQZ262171 FAV262166:FAV262171 FKR262166:FKR262171 FUN262166:FUN262171 GEJ262166:GEJ262171 GOF262166:GOF262171 GYB262166:GYB262171 HHX262166:HHX262171 HRT262166:HRT262171 IBP262166:IBP262171 ILL262166:ILL262171 IVH262166:IVH262171 JFD262166:JFD262171 JOZ262166:JOZ262171 JYV262166:JYV262171 KIR262166:KIR262171 KSN262166:KSN262171 LCJ262166:LCJ262171 LMF262166:LMF262171 LWB262166:LWB262171 MFX262166:MFX262171 MPT262166:MPT262171 MZP262166:MZP262171 NJL262166:NJL262171 NTH262166:NTH262171 ODD262166:ODD262171 OMZ262166:OMZ262171 OWV262166:OWV262171 PGR262166:PGR262171 PQN262166:PQN262171 QAJ262166:QAJ262171 QKF262166:QKF262171 QUB262166:QUB262171 RDX262166:RDX262171 RNT262166:RNT262171 RXP262166:RXP262171 SHL262166:SHL262171 SRH262166:SRH262171 TBD262166:TBD262171 TKZ262166:TKZ262171 TUV262166:TUV262171 UER262166:UER262171 UON262166:UON262171 UYJ262166:UYJ262171 VIF262166:VIF262171 VSB262166:VSB262171 WBX262166:WBX262171 WLT262166:WLT262171 WVP262166:WVP262171 H327702:H327707 JD327702:JD327707 SZ327702:SZ327707 ACV327702:ACV327707 AMR327702:AMR327707 AWN327702:AWN327707 BGJ327702:BGJ327707 BQF327702:BQF327707 CAB327702:CAB327707 CJX327702:CJX327707 CTT327702:CTT327707 DDP327702:DDP327707 DNL327702:DNL327707 DXH327702:DXH327707 EHD327702:EHD327707 EQZ327702:EQZ327707 FAV327702:FAV327707 FKR327702:FKR327707 FUN327702:FUN327707 GEJ327702:GEJ327707 GOF327702:GOF327707 GYB327702:GYB327707 HHX327702:HHX327707 HRT327702:HRT327707 IBP327702:IBP327707 ILL327702:ILL327707 IVH327702:IVH327707 JFD327702:JFD327707 JOZ327702:JOZ327707 JYV327702:JYV327707 KIR327702:KIR327707 KSN327702:KSN327707 LCJ327702:LCJ327707 LMF327702:LMF327707 LWB327702:LWB327707 MFX327702:MFX327707 MPT327702:MPT327707 MZP327702:MZP327707 NJL327702:NJL327707 NTH327702:NTH327707 ODD327702:ODD327707 OMZ327702:OMZ327707 OWV327702:OWV327707 PGR327702:PGR327707 PQN327702:PQN327707 QAJ327702:QAJ327707 QKF327702:QKF327707 QUB327702:QUB327707 RDX327702:RDX327707 RNT327702:RNT327707 RXP327702:RXP327707 SHL327702:SHL327707 SRH327702:SRH327707 TBD327702:TBD327707 TKZ327702:TKZ327707 TUV327702:TUV327707 UER327702:UER327707 UON327702:UON327707 UYJ327702:UYJ327707 VIF327702:VIF327707 VSB327702:VSB327707 WBX327702:WBX327707 WLT327702:WLT327707 WVP327702:WVP327707 H393238:H393243 JD393238:JD393243 SZ393238:SZ393243 ACV393238:ACV393243 AMR393238:AMR393243 AWN393238:AWN393243 BGJ393238:BGJ393243 BQF393238:BQF393243 CAB393238:CAB393243 CJX393238:CJX393243 CTT393238:CTT393243 DDP393238:DDP393243 DNL393238:DNL393243 DXH393238:DXH393243 EHD393238:EHD393243 EQZ393238:EQZ393243 FAV393238:FAV393243 FKR393238:FKR393243 FUN393238:FUN393243 GEJ393238:GEJ393243 GOF393238:GOF393243 GYB393238:GYB393243 HHX393238:HHX393243 HRT393238:HRT393243 IBP393238:IBP393243 ILL393238:ILL393243 IVH393238:IVH393243 JFD393238:JFD393243 JOZ393238:JOZ393243 JYV393238:JYV393243 KIR393238:KIR393243 KSN393238:KSN393243 LCJ393238:LCJ393243 LMF393238:LMF393243 LWB393238:LWB393243 MFX393238:MFX393243 MPT393238:MPT393243 MZP393238:MZP393243 NJL393238:NJL393243 NTH393238:NTH393243 ODD393238:ODD393243 OMZ393238:OMZ393243 OWV393238:OWV393243 PGR393238:PGR393243 PQN393238:PQN393243 QAJ393238:QAJ393243 QKF393238:QKF393243 QUB393238:QUB393243 RDX393238:RDX393243 RNT393238:RNT393243 RXP393238:RXP393243 SHL393238:SHL393243 SRH393238:SRH393243 TBD393238:TBD393243 TKZ393238:TKZ393243 TUV393238:TUV393243 UER393238:UER393243 UON393238:UON393243 UYJ393238:UYJ393243 VIF393238:VIF393243 VSB393238:VSB393243 WBX393238:WBX393243 WLT393238:WLT393243 WVP393238:WVP393243 H458774:H458779 JD458774:JD458779 SZ458774:SZ458779 ACV458774:ACV458779 AMR458774:AMR458779 AWN458774:AWN458779 BGJ458774:BGJ458779 BQF458774:BQF458779 CAB458774:CAB458779 CJX458774:CJX458779 CTT458774:CTT458779 DDP458774:DDP458779 DNL458774:DNL458779 DXH458774:DXH458779 EHD458774:EHD458779 EQZ458774:EQZ458779 FAV458774:FAV458779 FKR458774:FKR458779 FUN458774:FUN458779 GEJ458774:GEJ458779 GOF458774:GOF458779 GYB458774:GYB458779 HHX458774:HHX458779 HRT458774:HRT458779 IBP458774:IBP458779 ILL458774:ILL458779 IVH458774:IVH458779 JFD458774:JFD458779 JOZ458774:JOZ458779 JYV458774:JYV458779 KIR458774:KIR458779 KSN458774:KSN458779 LCJ458774:LCJ458779 LMF458774:LMF458779 LWB458774:LWB458779 MFX458774:MFX458779 MPT458774:MPT458779 MZP458774:MZP458779 NJL458774:NJL458779 NTH458774:NTH458779 ODD458774:ODD458779 OMZ458774:OMZ458779 OWV458774:OWV458779 PGR458774:PGR458779 PQN458774:PQN458779 QAJ458774:QAJ458779 QKF458774:QKF458779 QUB458774:QUB458779 RDX458774:RDX458779 RNT458774:RNT458779 RXP458774:RXP458779 SHL458774:SHL458779 SRH458774:SRH458779 TBD458774:TBD458779 TKZ458774:TKZ458779 TUV458774:TUV458779 UER458774:UER458779 UON458774:UON458779 UYJ458774:UYJ458779 VIF458774:VIF458779 VSB458774:VSB458779 WBX458774:WBX458779 WLT458774:WLT458779 WVP458774:WVP458779 H524310:H524315 JD524310:JD524315 SZ524310:SZ524315 ACV524310:ACV524315 AMR524310:AMR524315 AWN524310:AWN524315 BGJ524310:BGJ524315 BQF524310:BQF524315 CAB524310:CAB524315 CJX524310:CJX524315 CTT524310:CTT524315 DDP524310:DDP524315 DNL524310:DNL524315 DXH524310:DXH524315 EHD524310:EHD524315 EQZ524310:EQZ524315 FAV524310:FAV524315 FKR524310:FKR524315 FUN524310:FUN524315 GEJ524310:GEJ524315 GOF524310:GOF524315 GYB524310:GYB524315 HHX524310:HHX524315 HRT524310:HRT524315 IBP524310:IBP524315 ILL524310:ILL524315 IVH524310:IVH524315 JFD524310:JFD524315 JOZ524310:JOZ524315 JYV524310:JYV524315 KIR524310:KIR524315 KSN524310:KSN524315 LCJ524310:LCJ524315 LMF524310:LMF524315 LWB524310:LWB524315 MFX524310:MFX524315 MPT524310:MPT524315 MZP524310:MZP524315 NJL524310:NJL524315 NTH524310:NTH524315 ODD524310:ODD524315 OMZ524310:OMZ524315 OWV524310:OWV524315 PGR524310:PGR524315 PQN524310:PQN524315 QAJ524310:QAJ524315 QKF524310:QKF524315 QUB524310:QUB524315 RDX524310:RDX524315 RNT524310:RNT524315 RXP524310:RXP524315 SHL524310:SHL524315 SRH524310:SRH524315 TBD524310:TBD524315 TKZ524310:TKZ524315 TUV524310:TUV524315 UER524310:UER524315 UON524310:UON524315 UYJ524310:UYJ524315 VIF524310:VIF524315 VSB524310:VSB524315 WBX524310:WBX524315 WLT524310:WLT524315 WVP524310:WVP524315 H589846:H589851 JD589846:JD589851 SZ589846:SZ589851 ACV589846:ACV589851 AMR589846:AMR589851 AWN589846:AWN589851 BGJ589846:BGJ589851 BQF589846:BQF589851 CAB589846:CAB589851 CJX589846:CJX589851 CTT589846:CTT589851 DDP589846:DDP589851 DNL589846:DNL589851 DXH589846:DXH589851 EHD589846:EHD589851 EQZ589846:EQZ589851 FAV589846:FAV589851 FKR589846:FKR589851 FUN589846:FUN589851 GEJ589846:GEJ589851 GOF589846:GOF589851 GYB589846:GYB589851 HHX589846:HHX589851 HRT589846:HRT589851 IBP589846:IBP589851 ILL589846:ILL589851 IVH589846:IVH589851 JFD589846:JFD589851 JOZ589846:JOZ589851 JYV589846:JYV589851 KIR589846:KIR589851 KSN589846:KSN589851 LCJ589846:LCJ589851 LMF589846:LMF589851 LWB589846:LWB589851 MFX589846:MFX589851 MPT589846:MPT589851 MZP589846:MZP589851 NJL589846:NJL589851 NTH589846:NTH589851 ODD589846:ODD589851 OMZ589846:OMZ589851 OWV589846:OWV589851 PGR589846:PGR589851 PQN589846:PQN589851 QAJ589846:QAJ589851 QKF589846:QKF589851 QUB589846:QUB589851 RDX589846:RDX589851 RNT589846:RNT589851 RXP589846:RXP589851 SHL589846:SHL589851 SRH589846:SRH589851 TBD589846:TBD589851 TKZ589846:TKZ589851 TUV589846:TUV589851 UER589846:UER589851 UON589846:UON589851 UYJ589846:UYJ589851 VIF589846:VIF589851 VSB589846:VSB589851 WBX589846:WBX589851 WLT589846:WLT589851 WVP589846:WVP589851 H655382:H655387 JD655382:JD655387 SZ655382:SZ655387 ACV655382:ACV655387 AMR655382:AMR655387 AWN655382:AWN655387 BGJ655382:BGJ655387 BQF655382:BQF655387 CAB655382:CAB655387 CJX655382:CJX655387 CTT655382:CTT655387 DDP655382:DDP655387 DNL655382:DNL655387 DXH655382:DXH655387 EHD655382:EHD655387 EQZ655382:EQZ655387 FAV655382:FAV655387 FKR655382:FKR655387 FUN655382:FUN655387 GEJ655382:GEJ655387 GOF655382:GOF655387 GYB655382:GYB655387 HHX655382:HHX655387 HRT655382:HRT655387 IBP655382:IBP655387 ILL655382:ILL655387 IVH655382:IVH655387 JFD655382:JFD655387 JOZ655382:JOZ655387 JYV655382:JYV655387 KIR655382:KIR655387 KSN655382:KSN655387 LCJ655382:LCJ655387 LMF655382:LMF655387 LWB655382:LWB655387 MFX655382:MFX655387 MPT655382:MPT655387 MZP655382:MZP655387 NJL655382:NJL655387 NTH655382:NTH655387 ODD655382:ODD655387 OMZ655382:OMZ655387 OWV655382:OWV655387 PGR655382:PGR655387 PQN655382:PQN655387 QAJ655382:QAJ655387 QKF655382:QKF655387 QUB655382:QUB655387 RDX655382:RDX655387 RNT655382:RNT655387 RXP655382:RXP655387 SHL655382:SHL655387 SRH655382:SRH655387 TBD655382:TBD655387 TKZ655382:TKZ655387 TUV655382:TUV655387 UER655382:UER655387 UON655382:UON655387 UYJ655382:UYJ655387 VIF655382:VIF655387 VSB655382:VSB655387 WBX655382:WBX655387 WLT655382:WLT655387 WVP655382:WVP655387 H720918:H720923 JD720918:JD720923 SZ720918:SZ720923 ACV720918:ACV720923 AMR720918:AMR720923 AWN720918:AWN720923 BGJ720918:BGJ720923 BQF720918:BQF720923 CAB720918:CAB720923 CJX720918:CJX720923 CTT720918:CTT720923 DDP720918:DDP720923 DNL720918:DNL720923 DXH720918:DXH720923 EHD720918:EHD720923 EQZ720918:EQZ720923 FAV720918:FAV720923 FKR720918:FKR720923 FUN720918:FUN720923 GEJ720918:GEJ720923 GOF720918:GOF720923 GYB720918:GYB720923 HHX720918:HHX720923 HRT720918:HRT720923 IBP720918:IBP720923 ILL720918:ILL720923 IVH720918:IVH720923 JFD720918:JFD720923 JOZ720918:JOZ720923 JYV720918:JYV720923 KIR720918:KIR720923 KSN720918:KSN720923 LCJ720918:LCJ720923 LMF720918:LMF720923 LWB720918:LWB720923 MFX720918:MFX720923 MPT720918:MPT720923 MZP720918:MZP720923 NJL720918:NJL720923 NTH720918:NTH720923 ODD720918:ODD720923 OMZ720918:OMZ720923 OWV720918:OWV720923 PGR720918:PGR720923 PQN720918:PQN720923 QAJ720918:QAJ720923 QKF720918:QKF720923 QUB720918:QUB720923 RDX720918:RDX720923 RNT720918:RNT720923 RXP720918:RXP720923 SHL720918:SHL720923 SRH720918:SRH720923 TBD720918:TBD720923 TKZ720918:TKZ720923 TUV720918:TUV720923 UER720918:UER720923 UON720918:UON720923 UYJ720918:UYJ720923 VIF720918:VIF720923 VSB720918:VSB720923 WBX720918:WBX720923 WLT720918:WLT720923 WVP720918:WVP720923 H786454:H786459 JD786454:JD786459 SZ786454:SZ786459 ACV786454:ACV786459 AMR786454:AMR786459 AWN786454:AWN786459 BGJ786454:BGJ786459 BQF786454:BQF786459 CAB786454:CAB786459 CJX786454:CJX786459 CTT786454:CTT786459 DDP786454:DDP786459 DNL786454:DNL786459 DXH786454:DXH786459 EHD786454:EHD786459 EQZ786454:EQZ786459 FAV786454:FAV786459 FKR786454:FKR786459 FUN786454:FUN786459 GEJ786454:GEJ786459 GOF786454:GOF786459 GYB786454:GYB786459 HHX786454:HHX786459 HRT786454:HRT786459 IBP786454:IBP786459 ILL786454:ILL786459 IVH786454:IVH786459 JFD786454:JFD786459 JOZ786454:JOZ786459 JYV786454:JYV786459 KIR786454:KIR786459 KSN786454:KSN786459 LCJ786454:LCJ786459 LMF786454:LMF786459 LWB786454:LWB786459 MFX786454:MFX786459 MPT786454:MPT786459 MZP786454:MZP786459 NJL786454:NJL786459 NTH786454:NTH786459 ODD786454:ODD786459 OMZ786454:OMZ786459 OWV786454:OWV786459 PGR786454:PGR786459 PQN786454:PQN786459 QAJ786454:QAJ786459 QKF786454:QKF786459 QUB786454:QUB786459 RDX786454:RDX786459 RNT786454:RNT786459 RXP786454:RXP786459 SHL786454:SHL786459 SRH786454:SRH786459 TBD786454:TBD786459 TKZ786454:TKZ786459 TUV786454:TUV786459 UER786454:UER786459 UON786454:UON786459 UYJ786454:UYJ786459 VIF786454:VIF786459 VSB786454:VSB786459 WBX786454:WBX786459 WLT786454:WLT786459 WVP786454:WVP786459 H851990:H851995 JD851990:JD851995 SZ851990:SZ851995 ACV851990:ACV851995 AMR851990:AMR851995 AWN851990:AWN851995 BGJ851990:BGJ851995 BQF851990:BQF851995 CAB851990:CAB851995 CJX851990:CJX851995 CTT851990:CTT851995 DDP851990:DDP851995 DNL851990:DNL851995 DXH851990:DXH851995 EHD851990:EHD851995 EQZ851990:EQZ851995 FAV851990:FAV851995 FKR851990:FKR851995 FUN851990:FUN851995 GEJ851990:GEJ851995 GOF851990:GOF851995 GYB851990:GYB851995 HHX851990:HHX851995 HRT851990:HRT851995 IBP851990:IBP851995 ILL851990:ILL851995 IVH851990:IVH851995 JFD851990:JFD851995 JOZ851990:JOZ851995 JYV851990:JYV851995 KIR851990:KIR851995 KSN851990:KSN851995 LCJ851990:LCJ851995 LMF851990:LMF851995 LWB851990:LWB851995 MFX851990:MFX851995 MPT851990:MPT851995 MZP851990:MZP851995 NJL851990:NJL851995 NTH851990:NTH851995 ODD851990:ODD851995 OMZ851990:OMZ851995 OWV851990:OWV851995 PGR851990:PGR851995 PQN851990:PQN851995 QAJ851990:QAJ851995 QKF851990:QKF851995 QUB851990:QUB851995 RDX851990:RDX851995 RNT851990:RNT851995 RXP851990:RXP851995 SHL851990:SHL851995 SRH851990:SRH851995 TBD851990:TBD851995 TKZ851990:TKZ851995 TUV851990:TUV851995 UER851990:UER851995 UON851990:UON851995 UYJ851990:UYJ851995 VIF851990:VIF851995 VSB851990:VSB851995 WBX851990:WBX851995 WLT851990:WLT851995 WVP851990:WVP851995 H917526:H917531 JD917526:JD917531 SZ917526:SZ917531 ACV917526:ACV917531 AMR917526:AMR917531 AWN917526:AWN917531 BGJ917526:BGJ917531 BQF917526:BQF917531 CAB917526:CAB917531 CJX917526:CJX917531 CTT917526:CTT917531 DDP917526:DDP917531 DNL917526:DNL917531 DXH917526:DXH917531 EHD917526:EHD917531 EQZ917526:EQZ917531 FAV917526:FAV917531 FKR917526:FKR917531 FUN917526:FUN917531 GEJ917526:GEJ917531 GOF917526:GOF917531 GYB917526:GYB917531 HHX917526:HHX917531 HRT917526:HRT917531 IBP917526:IBP917531 ILL917526:ILL917531 IVH917526:IVH917531 JFD917526:JFD917531 JOZ917526:JOZ917531 JYV917526:JYV917531 KIR917526:KIR917531 KSN917526:KSN917531 LCJ917526:LCJ917531 LMF917526:LMF917531 LWB917526:LWB917531 MFX917526:MFX917531 MPT917526:MPT917531 MZP917526:MZP917531 NJL917526:NJL917531 NTH917526:NTH917531 ODD917526:ODD917531 OMZ917526:OMZ917531 OWV917526:OWV917531 PGR917526:PGR917531 PQN917526:PQN917531 QAJ917526:QAJ917531 QKF917526:QKF917531 QUB917526:QUB917531 RDX917526:RDX917531 RNT917526:RNT917531 RXP917526:RXP917531 SHL917526:SHL917531 SRH917526:SRH917531 TBD917526:TBD917531 TKZ917526:TKZ917531 TUV917526:TUV917531 UER917526:UER917531 UON917526:UON917531 UYJ917526:UYJ917531 VIF917526:VIF917531 VSB917526:VSB917531 WBX917526:WBX917531 WLT917526:WLT917531 WVP917526:WVP917531 H983062:H983067 JD983062:JD983067 SZ983062:SZ983067 ACV983062:ACV983067 AMR983062:AMR983067 AWN983062:AWN983067 BGJ983062:BGJ983067 BQF983062:BQF983067 CAB983062:CAB983067 CJX983062:CJX983067 CTT983062:CTT983067 DDP983062:DDP983067 DNL983062:DNL983067 DXH983062:DXH983067 EHD983062:EHD983067 EQZ983062:EQZ983067 FAV983062:FAV983067 FKR983062:FKR983067 FUN983062:FUN983067 GEJ983062:GEJ983067 GOF983062:GOF983067 GYB983062:GYB983067 HHX983062:HHX983067 HRT983062:HRT983067 IBP983062:IBP983067 ILL983062:ILL983067 IVH983062:IVH983067 JFD983062:JFD983067 JOZ983062:JOZ983067 JYV983062:JYV983067 KIR983062:KIR983067 KSN983062:KSN983067 LCJ983062:LCJ983067 LMF983062:LMF983067 LWB983062:LWB983067 MFX983062:MFX983067 MPT983062:MPT983067 MZP983062:MZP983067 NJL983062:NJL983067 NTH983062:NTH983067 ODD983062:ODD983067 OMZ983062:OMZ983067 OWV983062:OWV983067 PGR983062:PGR983067 PQN983062:PQN983067 QAJ983062:QAJ983067 QKF983062:QKF983067 QUB983062:QUB983067 RDX983062:RDX983067 RNT983062:RNT983067 RXP983062:RXP983067 SHL983062:SHL983067 SRH983062:SRH983067 TBD983062:TBD983067 TKZ983062:TKZ983067 TUV983062:TUV983067 UER983062:UER983067 UON983062:UON983067 UYJ983062:UYJ983067 VIF983062:VIF983067 VSB983062:VSB983067 WBX983062:WBX983067 WLT983062:WLT983067 WVP983062:WVP983067 H35">
      <formula1>$AH$4:$AH$6</formula1>
    </dataValidation>
    <dataValidation type="list" allowBlank="1" showInputMessage="1" showErrorMessage="1" sqref="H25:H29">
      <formula1>#REF!</formula1>
    </dataValidation>
  </dataValidations>
  <printOptions horizontalCentered="1" verticalCentered="1"/>
  <pageMargins left="0.23622047244094491" right="0.15748031496062992" top="0.55118110236220474" bottom="0.39370078740157483" header="0" footer="0"/>
  <pageSetup scale="53" orientation="landscape" horizontalDpi="4294967294" verticalDpi="4294967295" r:id="rId1"/>
  <headerFooter scaleWithDoc="0"/>
  <rowBreaks count="7" manualBreakCount="7">
    <brk id="26" max="17" man="1"/>
    <brk id="32" max="17" man="1"/>
    <brk id="40" max="17" man="1"/>
    <brk id="46" max="17" man="1"/>
    <brk id="51" max="17" man="1"/>
    <brk id="57" max="17" man="1"/>
    <brk id="63" max="17"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cump obj</vt:lpstr>
      <vt:lpstr>PLAN DE ACCION 1.0 </vt:lpstr>
      <vt:lpstr>'PLAN DE ACCION 1.0 '!Área_de_impresión</vt:lpstr>
      <vt:lpstr>'PLAN DE ACCION 1.0 '!Títulos_a_imprimir</vt:lpstr>
    </vt:vector>
  </TitlesOfParts>
  <Company>SSPD</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CPBALAGU</dc:creator>
  <cp:lastModifiedBy>ANDRES MAURICIO RAMIREZ RAMOS</cp:lastModifiedBy>
  <cp:lastPrinted>2019-01-28T12:59:08Z</cp:lastPrinted>
  <dcterms:created xsi:type="dcterms:W3CDTF">2004-03-09T16:42:53Z</dcterms:created>
  <dcterms:modified xsi:type="dcterms:W3CDTF">2019-03-28T12:36:15Z</dcterms:modified>
</cp:coreProperties>
</file>